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mc:AlternateContent xmlns:mc="http://schemas.openxmlformats.org/markup-compatibility/2006">
    <mc:Choice Requires="x15">
      <x15ac:absPath xmlns:x15ac="http://schemas.microsoft.com/office/spreadsheetml/2010/11/ac" url="https://stockhouse-my.sharepoint.com/personal/ole_overgaardsolutions_com/Documents/OvergaardSolutions/Inspirationsmateriale/Leverandørvurdering/"/>
    </mc:Choice>
  </mc:AlternateContent>
  <xr:revisionPtr revIDLastSave="16" documentId="8_{E838846A-71DA-4C2C-9665-C934068831B7}" xr6:coauthVersionLast="47" xr6:coauthVersionMax="47" xr10:uidLastSave="{6C7CED35-29A1-4C81-B9F4-18EC2EBB8D5E}"/>
  <bookViews>
    <workbookView xWindow="23880" yWindow="-1260" windowWidth="18480" windowHeight="11760" xr2:uid="{00000000-000D-0000-FFFF-FFFF00000000}"/>
  </bookViews>
  <sheets>
    <sheet name="Kreditoroversigt" sheetId="1" r:id="rId1"/>
    <sheet name="RATING SKALA" sheetId="9" r:id="rId2"/>
    <sheet name="CoC Supplier audit vers 1" sheetId="6" state="hidden" r:id="rId3"/>
    <sheet name="Kreditoroversigt (PF)" sheetId="4" state="hidden" r:id="rId4"/>
    <sheet name="Noter" sheetId="7" state="hidden" r:id="rId5"/>
    <sheet name="CoC Supplier audit vers 1 (2)" sheetId="10" state="hidden" r:id="rId6"/>
    <sheet name="RATING" sheetId="5" state="hidden" r:id="rId7"/>
    <sheet name="RATING - REVIDERET" sheetId="8" state="hidden" r:id="rId8"/>
  </sheets>
  <definedNames>
    <definedName name="_xlnm.Print_Area" localSheetId="2">'CoC Supplier audit vers 1'!$A$1:$G$63</definedName>
    <definedName name="_xlnm.Print_Area" localSheetId="5">'CoC Supplier audit vers 1 (2)'!$A$1:$G$63</definedName>
    <definedName name="_xlnm.Print_Area" localSheetId="0">Kreditoroversigt!$V$23:$AI$47</definedName>
    <definedName name="_xlnm.Print_Area" localSheetId="1">'RATING SKALA'!$B$1:$F$20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1" l="1"/>
  <c r="AA14" i="1" l="1"/>
  <c r="AA18" i="1"/>
  <c r="AA19" i="1"/>
  <c r="AA7" i="1"/>
  <c r="AA16" i="1"/>
  <c r="AA20" i="1"/>
  <c r="AA6" i="1"/>
  <c r="AA15" i="1"/>
  <c r="AA8" i="1"/>
  <c r="AA9" i="1"/>
  <c r="AA12" i="1"/>
  <c r="AA11" i="1"/>
  <c r="AA10" i="1"/>
  <c r="AA17" i="1"/>
  <c r="AA26" i="1" l="1"/>
  <c r="AA33" i="1"/>
  <c r="AA36" i="1"/>
  <c r="AA34" i="1"/>
  <c r="AA29" i="1"/>
  <c r="AB34" i="1" l="1"/>
  <c r="AB33" i="1"/>
  <c r="AA45" i="1"/>
  <c r="AA27" i="1"/>
  <c r="AA28" i="1" s="1"/>
  <c r="AA42" i="1"/>
  <c r="AB26" i="1"/>
  <c r="AB35" i="1"/>
  <c r="AB28" i="1" l="1"/>
  <c r="AA44" i="1"/>
  <c r="AB44" i="1" s="1"/>
  <c r="AB27" i="1"/>
  <c r="AA43" i="1"/>
  <c r="AB43" i="1" s="1"/>
  <c r="AB42" i="1"/>
</calcChain>
</file>

<file path=xl/sharedStrings.xml><?xml version="1.0" encoding="utf-8"?>
<sst xmlns="http://schemas.openxmlformats.org/spreadsheetml/2006/main" count="5155" uniqueCount="1694">
  <si>
    <t>LEVERANDØRVURDERING - STRATEGISKE LEVERANDØRER</t>
  </si>
  <si>
    <t>LEVERANDØR DATA</t>
  </si>
  <si>
    <t>Impact på eget brand?</t>
  </si>
  <si>
    <t>SYSTEMDATA</t>
  </si>
  <si>
    <t>RATING &amp; SAMLET SCORE AF LEVERANDØR  ( i forhold til fane "RATING" )</t>
  </si>
  <si>
    <t>HANDLINGSPLAN</t>
  </si>
  <si>
    <t>Lev. nr.</t>
  </si>
  <si>
    <t>Leverandør navn</t>
  </si>
  <si>
    <t>Produkt gruppe</t>
  </si>
  <si>
    <t>Ind-køber-kode</t>
  </si>
  <si>
    <t>Valuta-kode</t>
  </si>
  <si>
    <t xml:space="preserve">Indkøbs-omsætning </t>
  </si>
  <si>
    <t>Koncern (hvis aktuel)</t>
  </si>
  <si>
    <t>Lande- / område-kode</t>
  </si>
  <si>
    <t>EGET BRAND</t>
  </si>
  <si>
    <t>CoC under-skrevet</t>
  </si>
  <si>
    <t>REACH under-skrevet</t>
  </si>
  <si>
    <t>ISO 9001 cert.</t>
  </si>
  <si>
    <t>ISO 14001 cert.</t>
  </si>
  <si>
    <t>ISO 45001 cert.</t>
  </si>
  <si>
    <t>CSR / CR cert.</t>
  </si>
  <si>
    <t>Kommentarer</t>
  </si>
  <si>
    <t>AUDIT STATUS
Godkendt
Ikke godkendt
Ikke auditeret</t>
  </si>
  <si>
    <t>A:
Produkt-kvalitet</t>
  </si>
  <si>
    <t>B:
Produkt compliance</t>
  </si>
  <si>
    <t>C: 
Leverings-sikkerhed</t>
  </si>
  <si>
    <t>D:
Miljø og bæredygtighed</t>
  </si>
  <si>
    <t>E:
Arbejds-miljø og sikkerhed</t>
  </si>
  <si>
    <t>F:
Menneske-rettig-heder</t>
  </si>
  <si>
    <t>G:
Innovation og udvikling af produkt-sortiment</t>
  </si>
  <si>
    <t>H:
Samarb. Reklamations-behandling mv.</t>
  </si>
  <si>
    <t>SAMLET SCORE
(AxBx...xH)</t>
  </si>
  <si>
    <t>Sidste audit hos leverandør</t>
  </si>
  <si>
    <t>Kommentar</t>
  </si>
  <si>
    <t>Udført af</t>
  </si>
  <si>
    <t>Dato</t>
  </si>
  <si>
    <t>Besluttet action</t>
  </si>
  <si>
    <t>Udføres af</t>
  </si>
  <si>
    <t>Senest</t>
  </si>
  <si>
    <t>Afsluttet dato</t>
  </si>
  <si>
    <t>IKKE AKTIV</t>
  </si>
  <si>
    <t>NN</t>
  </si>
  <si>
    <t>DKK</t>
  </si>
  <si>
    <t>PL</t>
  </si>
  <si>
    <t>x</t>
  </si>
  <si>
    <t>Godkendt</t>
  </si>
  <si>
    <t>XX-XX-XXXX</t>
  </si>
  <si>
    <t>CN</t>
  </si>
  <si>
    <t>LU</t>
  </si>
  <si>
    <t>-</t>
  </si>
  <si>
    <t>NO</t>
  </si>
  <si>
    <t>X</t>
  </si>
  <si>
    <t>Tekst….</t>
  </si>
  <si>
    <t>FI</t>
  </si>
  <si>
    <t>FR</t>
  </si>
  <si>
    <t>BE</t>
  </si>
  <si>
    <t xml:space="preserve"> </t>
  </si>
  <si>
    <t>DE</t>
  </si>
  <si>
    <t>SE</t>
  </si>
  <si>
    <t>PK</t>
  </si>
  <si>
    <t>MY</t>
  </si>
  <si>
    <t>SAMLET LEVERANDØRVURDERING - 2022</t>
  </si>
  <si>
    <t>Point</t>
  </si>
  <si>
    <t>Samlet vurdering</t>
  </si>
  <si>
    <t>Antal</t>
  </si>
  <si>
    <t>Fordeling</t>
  </si>
  <si>
    <t>&gt;= 400</t>
  </si>
  <si>
    <t>Tilfredsstillende</t>
  </si>
  <si>
    <t>&gt;=100, &lt;400</t>
  </si>
  <si>
    <t>Mindre tilfredsstillende</t>
  </si>
  <si>
    <t>&lt;100</t>
  </si>
  <si>
    <t>Ikke tilfredsstillende</t>
  </si>
  <si>
    <t>Antal vurderede leverandører i alt</t>
  </si>
  <si>
    <t>LEVERANDØRVURDERING EGET BRAND  - 2022</t>
  </si>
  <si>
    <t>Antal leverandører vurderet</t>
  </si>
  <si>
    <t>3 leverandører udfaset efter evalueringen - nuværende antal 20</t>
  </si>
  <si>
    <t>LEVERANDØRVURDERING ØVRIGE LEVERANDØRER - 2022</t>
  </si>
  <si>
    <t>LEVERANDØRVURDERING - SKALA TIL RATING</t>
  </si>
  <si>
    <t>De udvalgte leverandører rates med 1, 2 eller 3 points for hvert af kriterierne fra A til H.</t>
  </si>
  <si>
    <t>Hvis man er i tvivl om en rating, vælges den laveste.</t>
  </si>
  <si>
    <t>Kriterie</t>
  </si>
  <si>
    <t>Score</t>
  </si>
  <si>
    <t>1
DÅRLIG</t>
  </si>
  <si>
    <t>2
ACCEPTABEL/GOD</t>
  </si>
  <si>
    <t>3
MEGET GOD/EXELLENT</t>
  </si>
  <si>
    <t>A</t>
  </si>
  <si>
    <t>Produktkvalitet</t>
  </si>
  <si>
    <t>Leverer ofte ikke iht. aftalte specifikationer
Dokumentation er mangelfuld
Gentagne fejl på produkt/ydelse</t>
  </si>
  <si>
    <t>Generelt god produktkvalitet
Produktdokumentation leveres som krævet
Ikke gentagne fejl på produkt/ydelse</t>
  </si>
  <si>
    <t>ISO 9001 certificeret
Altid god produktkvalitet
Produktdokumentation i høj kvalitet
Forebygger fejl og risici, forbedrer løbende</t>
  </si>
  <si>
    <t>B</t>
  </si>
  <si>
    <t>Produktcompliance</t>
  </si>
  <si>
    <t>Kendte afvigelser i forhold til lovkrav på produktet
Manglende dokumentation for compliance
Leverandør gennemfører ikke ændringer rettidigt.</t>
  </si>
  <si>
    <t>Ingen kendte afvigelser i forhold til lovkrav på produktet
Dokumentation for compliance er tilgængelig
Leverandør informerer om ændringer i lovkrav
Leverandør gennemfører ændringer rettidigt</t>
  </si>
  <si>
    <t>Ingen kendte afvigelser i forhold til lovkrav på produktet
Dokumentation for compliance let tilgængelig
Leverandør informerer på forkant om ændringer i lovkrav
Leverandør er på forkant med ændringer</t>
  </si>
  <si>
    <t>C</t>
  </si>
  <si>
    <t>Leveringssikkerhed</t>
  </si>
  <si>
    <t>Dårlig leveringsperformance 
(Underlevering, for sen levering, manglende levering, forkert levering)</t>
  </si>
  <si>
    <t>Generelt god leveringsperformance
Beskræfter leveringsdato</t>
  </si>
  <si>
    <t>Excellent leveringsperformance
Match mellem bekræftet levering og realiseret levering
Angiver vindue for levering
Stort set fejlfri levering</t>
  </si>
  <si>
    <t>D</t>
  </si>
  <si>
    <t>Miljø og bæredygtighed</t>
  </si>
  <si>
    <t>Overholder ikke den lokale lovgivning
Ulovlig udledning af spildevand
Ulovlig bortskaffelse af affald</t>
  </si>
  <si>
    <t>Overholdelse af lovgivning
Kendskab til miljøpåvirkninger</t>
  </si>
  <si>
    <t>ISO 14001 certificeret
BAT (Best Available Tech.) - Produktion / Affald
Bæredygtig udvikling</t>
  </si>
  <si>
    <t>E</t>
  </si>
  <si>
    <t>Arbejdsmiljø og sikkerhed</t>
  </si>
  <si>
    <t>Manglende PPE / Manglende ergonomiske hensyn
Mangelfuldt beredskab
Dårligt indeklima, synligt dårligt arbejdsmiljø</t>
  </si>
  <si>
    <t>Overholdelse af lovgivning
Korrekt indretning af arbejdspladsen
Stille PPE til rådighed og sikre at det bruges korrekt</t>
  </si>
  <si>
    <t>ISO 45001 certificeret
Ekstraordinært godt indeklima
Ergonomiske hjælpemidler</t>
  </si>
  <si>
    <t>F</t>
  </si>
  <si>
    <t>Menneskerettigheder</t>
  </si>
  <si>
    <t>Overholder ikke lovgivning
Overholder ikke arbejdstid, løn
Børnearbejde, Slaveri
Diskrimination / Forskelsbehandling / Ulige løn</t>
  </si>
  <si>
    <t>Overholdelse af lovgivning
Overholdelse af arbejdstid, løn
Ligestilling, religionsfrihed, frihed til organisering
Forsikring af medarbejdere</t>
  </si>
  <si>
    <t>DS 49001 / ISO 26000 certificeret eller lignende
Jobordninger for medarbejdere med særlige behov
Sundhedsfremmende tilbud til medarb.
Personalepleje, Sundhedsforsikring</t>
  </si>
  <si>
    <t>G</t>
  </si>
  <si>
    <t>Innovation og udvikling af produktsortiment</t>
  </si>
  <si>
    <t>Ingen fornyelse i produktsortiment og materialer
Er ikke åben for nye løsninger</t>
  </si>
  <si>
    <t>Lancerer kun nye produkter og løsninger ved lovkrav eller kundekrav</t>
  </si>
  <si>
    <t>Kommer med banebrydende løsninger og nye innovative produkter
Kommer med bæredygtige materialer og cirkulære løsninger</t>
  </si>
  <si>
    <t>H</t>
  </si>
  <si>
    <t>Samarbejde, reklamationsbehandling mv.</t>
  </si>
  <si>
    <t>Er svære at komme i kontakt med
Reagerer ikke på henvendelser
Bidrager ikke til problemløsning og forebyggelse
Rådgiver forkert / Manglende rådgivning</t>
  </si>
  <si>
    <t>Generelt godt samarbejde
Bidrager til problemløsning og forebyggelse
Tilfredsstillende rådgivning og service</t>
  </si>
  <si>
    <t>Excellent samarbejde, meget god dialog
Bidrager proaktivt til problemløsning og forebyggelse
Leverandør giver rådgivning og service udover forventet</t>
  </si>
  <si>
    <t>Global Compact Supplier Audit Form - China, India and rest of Asia</t>
  </si>
  <si>
    <t>Audit Explanations:</t>
  </si>
  <si>
    <t xml:space="preserve">1. Please fill in this audit form to evaluate, if a supplier lives up to the ICM´s Code of Conduct for Suppliers. </t>
  </si>
  <si>
    <r>
      <t xml:space="preserve">2. If a supplier is on </t>
    </r>
    <r>
      <rPr>
        <b/>
        <sz val="12"/>
        <rFont val="Arial"/>
        <family val="2"/>
      </rPr>
      <t xml:space="preserve">NO GO </t>
    </r>
    <r>
      <rPr>
        <sz val="12"/>
        <rFont val="Arial"/>
        <family val="2"/>
      </rPr>
      <t>on one issue</t>
    </r>
    <r>
      <rPr>
        <b/>
        <sz val="12"/>
        <rFont val="Arial"/>
        <family val="2"/>
      </rPr>
      <t>,</t>
    </r>
    <r>
      <rPr>
        <sz val="12"/>
        <rFont val="Arial"/>
        <family val="2"/>
      </rPr>
      <t xml:space="preserve"> he cannot be a supplier to ICM. You need to find another supplier.</t>
    </r>
  </si>
  <si>
    <r>
      <t xml:space="preserve">3. If a supplier is on </t>
    </r>
    <r>
      <rPr>
        <b/>
        <sz val="12"/>
        <rFont val="Arial"/>
        <family val="2"/>
      </rPr>
      <t xml:space="preserve">High Risk </t>
    </r>
    <r>
      <rPr>
        <sz val="12"/>
        <rFont val="Arial"/>
        <family val="2"/>
      </rPr>
      <t>or</t>
    </r>
    <r>
      <rPr>
        <b/>
        <sz val="12"/>
        <rFont val="Arial"/>
        <family val="2"/>
      </rPr>
      <t xml:space="preserve"> Medium Risk</t>
    </r>
    <r>
      <rPr>
        <sz val="12"/>
        <rFont val="Arial"/>
        <family val="2"/>
      </rPr>
      <t>, you need to make an action plan and if the supplier agrees, he can supply to ICM. If he is not complying to the action plan agreed, he cannot supply to ICM and you need to find another supplier.</t>
    </r>
  </si>
  <si>
    <r>
      <t xml:space="preserve">4. If a supplier has an issue in </t>
    </r>
    <r>
      <rPr>
        <b/>
        <sz val="12"/>
        <rFont val="Arial"/>
        <family val="2"/>
      </rPr>
      <t>High Risk</t>
    </r>
    <r>
      <rPr>
        <sz val="12"/>
        <rFont val="Arial"/>
        <family val="2"/>
      </rPr>
      <t xml:space="preserve"> this shall be corrected within 4 weeks. If not, he can't supply to ICM. Some issues like child labour, forced labour and human right are to be done immediately.</t>
    </r>
  </si>
  <si>
    <r>
      <t xml:space="preserve">5. If a supplier has an issue in </t>
    </r>
    <r>
      <rPr>
        <b/>
        <sz val="12"/>
        <rFont val="Arial"/>
        <family val="2"/>
      </rPr>
      <t>Medium Risk</t>
    </r>
    <r>
      <rPr>
        <sz val="12"/>
        <rFont val="Arial"/>
        <family val="2"/>
      </rPr>
      <t xml:space="preserve"> this shall be corrected within 4 months. If not, he can't supply to ICM.</t>
    </r>
  </si>
  <si>
    <t>Supplier Name:</t>
  </si>
  <si>
    <t>Supplier Address:</t>
  </si>
  <si>
    <t>Date:</t>
  </si>
  <si>
    <t>ICM Employee:</t>
  </si>
  <si>
    <t xml:space="preserve">Child labour </t>
  </si>
  <si>
    <t>NO GO !
(1)</t>
  </si>
  <si>
    <t>High Risk
(2)</t>
  </si>
  <si>
    <t>Medium Risk
(3)</t>
  </si>
  <si>
    <t>Low Risk
(4)</t>
  </si>
  <si>
    <t>Level</t>
  </si>
  <si>
    <t>Comments</t>
  </si>
  <si>
    <t>Has the supplier age documentation for young workers?</t>
  </si>
  <si>
    <t>The supplier hasn't any age documentation and is not willing to get it.</t>
  </si>
  <si>
    <t>None or missing age documentation but the supplier will get it.</t>
  </si>
  <si>
    <t>Age documentation maintained for all.</t>
  </si>
  <si>
    <t xml:space="preserve">If you see a person who seems very young, you need to ask to see age documentation (ID Card).  </t>
  </si>
  <si>
    <t>Does the supplier have child labour?  (Children under 15 years of age and they are not going to school)?</t>
  </si>
  <si>
    <t>The supplier has child labour and will not change this.</t>
  </si>
  <si>
    <t>Children under the age of 15 are not attending school.  The supplier will change this. They are only doing light work.</t>
  </si>
  <si>
    <t>Children under the age of 15 are attending school. They are only doing light work.</t>
  </si>
  <si>
    <t>The supplier must not sack the child, but shall secure school education  according to national law.  Salary shall be maintained on the same level, even though the working hours are decreasing.                                                    You need to see documentation when you follow up</t>
  </si>
  <si>
    <t>Has the supplier assured that the young worker (child under 18 years of age) does not do hazardous work?</t>
  </si>
  <si>
    <t>The supplier has  young workers who do hazardous work and the supplier will not change this.</t>
  </si>
  <si>
    <t>The supplier has  young workers who do hazardous work but the supplier is willing to change this.</t>
  </si>
  <si>
    <t>All young workers are doing light work.</t>
  </si>
  <si>
    <t>Hazardous work: Working with chemicals, dangerous machines or anything who can harm the health, safety or moral of the children.                                                          The supplier may not sack the child, but shall assure that the young worker gets a new position.  Salary shall be maintained on the same level.</t>
  </si>
  <si>
    <t>Has the supplier assured that the young worker (child under 18 years of age) does not work at night?</t>
  </si>
  <si>
    <t>The supplier has  young workers who work night shift and the supplier will not change this.</t>
  </si>
  <si>
    <t>The supplier has  young workers who work night shifts but the supplier is willing to change this.</t>
  </si>
  <si>
    <t>The supplier has  young workers who work night shifts sometime  but the supplier is willing to change this.</t>
  </si>
  <si>
    <t>All young workers have day work.</t>
  </si>
  <si>
    <t>The supplier may not sack the child, but shall secure work during daytime.  Salary shall be maintained on the same level, even though  the young worker is shifting to daytime work</t>
  </si>
  <si>
    <t>Forced Labour</t>
  </si>
  <si>
    <t>Does the supplier retained employees personal papers?</t>
  </si>
  <si>
    <t>Original documents are retained by the factory management without the employees' permission.  The management will not change this.</t>
  </si>
  <si>
    <t>The management is keeping the employees' private papers, but will change it.</t>
  </si>
  <si>
    <t>The management has the employees' private papers by permission from the employees, but the employees do have access to it.</t>
  </si>
  <si>
    <t>The employees control their private papers.</t>
  </si>
  <si>
    <t xml:space="preserve">It is important that the supplier doesn't hold back the workers' passport, nationality cards and any other private papers. </t>
  </si>
  <si>
    <t>Have the workers restriction on leaving</t>
  </si>
  <si>
    <t>Employees can't leave the factory without permission, and the supplier will not change this.</t>
  </si>
  <si>
    <t>Employees can't leave the factory without permission, but the supplier will  change this.</t>
  </si>
  <si>
    <t xml:space="preserve">The workers can freely leave the factory when wanted. </t>
  </si>
  <si>
    <t>Another way  to see forced work is when the supplier  locks the factory 24 hours a day.</t>
  </si>
  <si>
    <t>Does the supplier use any forced labour?</t>
  </si>
  <si>
    <t>The supplier is using forced labour and will not change this.</t>
  </si>
  <si>
    <t>The supplier is using forced labour but will change this.</t>
  </si>
  <si>
    <t>No forced labour.</t>
  </si>
  <si>
    <t>Forced labour is if the employees have mandatory or work overtime.                                                                                                              You need to ask the supplier about this.</t>
  </si>
  <si>
    <t>Health &amp; Safety</t>
  </si>
  <si>
    <t>Has the supplier supplied the employees with Personal protection Equipment (PPE)?</t>
  </si>
  <si>
    <t>The supplier hasn't supplied the employees with PPE and will not change this.</t>
  </si>
  <si>
    <t>The supplier hasn't supplied the employees with PPE but will change this.</t>
  </si>
  <si>
    <t>The employees do not use PPE. Factory management only encourage to use it.</t>
  </si>
  <si>
    <t>All employees use PPE.</t>
  </si>
  <si>
    <t>PPE (Personal protection equipment)= safety glasses, gloves, shoes etc.  It is the responsibility of the management to secure that the employees use PPE.</t>
  </si>
  <si>
    <t>Has the factory the right fire safety equipment?</t>
  </si>
  <si>
    <t>The factory has no fire equipment and will not change this.</t>
  </si>
  <si>
    <t>The factory has no fire equipment but will change this.</t>
  </si>
  <si>
    <t>The factory is missing some equipment.</t>
  </si>
  <si>
    <t>The right number of equipment are installed.</t>
  </si>
  <si>
    <t>Equipment need to be installed in all production areas, the dormitory and in the cantina.</t>
  </si>
  <si>
    <t xml:space="preserve">Has the factory emergency exits and are they free? </t>
  </si>
  <si>
    <t>The factory has no emergency exits or they are blocked and will not change this.</t>
  </si>
  <si>
    <t>No secondary exits, exits locked or no exits signs or light.</t>
  </si>
  <si>
    <t>All areas have accessible emergency exits which are open outwards and are clearly marked.</t>
  </si>
  <si>
    <t>Exits need to be installed in all production areas, the dormitory and in the cantina.</t>
  </si>
  <si>
    <t>Is the supplier securing proper light  in his facilities?</t>
  </si>
  <si>
    <t>The supplier is not securing light  and will not change this.</t>
  </si>
  <si>
    <t>The supplier is not securing light but will change this.</t>
  </si>
  <si>
    <t xml:space="preserve">  Insufficient light.</t>
  </si>
  <si>
    <t>The supplier is securing sufficient light.</t>
  </si>
  <si>
    <t>Light is a must in any factory, regardless of the work which is done.</t>
  </si>
  <si>
    <t>Is the supplier securing ventilation in his facilities?</t>
  </si>
  <si>
    <t>The supplier is not securing ventilation and will not change this.</t>
  </si>
  <si>
    <t>The supplier is not securing ventilation but will change this.</t>
  </si>
  <si>
    <t>Insufficient ventilation.</t>
  </si>
  <si>
    <t>The supplier is securing sufficient ventilation .</t>
  </si>
  <si>
    <t>Ventilation is needed  especially if the workers are working with dangerous materials or the temperature is very high. Temperature needs to be measure in all rooms.</t>
  </si>
  <si>
    <t>Are all dangerous materials stored in safe places?</t>
  </si>
  <si>
    <t>The supplier is not storing dangerous materials the right way and will not change this.</t>
  </si>
  <si>
    <t>Dangerous chemicals are not protected and released directly into the air, but the supplier will change this.</t>
  </si>
  <si>
    <t>The chemicals are stored in a dedicated storages areas with a fire door and fire extinguishers.</t>
  </si>
  <si>
    <t>Dangerous materials are materials listed on the echa europa. negative list or marked with international labelling. see https://echa.europa.eu/regulations/reach/legislation</t>
  </si>
  <si>
    <t>Are the chemicals labelled?</t>
  </si>
  <si>
    <t>The chemicals are not labelled, and the supplier will not change this.</t>
  </si>
  <si>
    <t>The chemicals are not labelled and there is no separate chemicals storage, but the supplier will  change this.</t>
  </si>
  <si>
    <t xml:space="preserve">The chemicals are labelled and stored in a dedicated storages area with a fire door and fire extinguishers. </t>
  </si>
  <si>
    <t>It is important that chemicals are labelled so that there are no mistakes in the use of them.</t>
  </si>
  <si>
    <t xml:space="preserve">Is all machinery being maintained in a proper way and properly shielded? </t>
  </si>
  <si>
    <t>The machinery is dangerous for the workers and the supplier will not change this.</t>
  </si>
  <si>
    <t>The machinery is dangerous for the workers but the supplier will change this.</t>
  </si>
  <si>
    <t>Machinery needs to be maintained.</t>
  </si>
  <si>
    <t>Machine safety  devices are installed in all machinery in the factory.</t>
  </si>
  <si>
    <t>This is not a question about how old a machine is, but if it is save to work with.</t>
  </si>
  <si>
    <t>Labour rights/Human rights</t>
  </si>
  <si>
    <t>Do the workers have a contract?</t>
  </si>
  <si>
    <t>The workers do not have legal contracts and the supplier will not change this.</t>
  </si>
  <si>
    <t>Missing legal required labour contracts, but the supplier will change this.</t>
  </si>
  <si>
    <t>All workers have legal contracts.</t>
  </si>
  <si>
    <t>When you visit a supplier you need to see 3 contracts and get a copy of them.  You need to ask if all employees have contracts.</t>
  </si>
  <si>
    <t>Do the workers get minimum salary and overtime payment?</t>
  </si>
  <si>
    <t>The workers do not get the right salary and supplier will not change this.</t>
  </si>
  <si>
    <t>The workers do not get the right salary but supplier will change this.</t>
  </si>
  <si>
    <t>All workers get the minimum salary and overtime payment.</t>
  </si>
  <si>
    <t>If the supplier has a special agreement with the local government about salary, which means that the workers get a lower wages and /or overtime payment. Then you have to write it in document under comments. If the supplier has the agreement in writing, please get a copy. We cannot do anything about the level of salary if the supplier has a special agreement.</t>
  </si>
  <si>
    <t>Does the supplier provide the legal benefits (maternity payment, holiday social security)?</t>
  </si>
  <si>
    <t>The supplier is not paying the benefits and will not change this.</t>
  </si>
  <si>
    <t>Legal benefits are not provided, but the supplier will change it and make an internal policy which states this.</t>
  </si>
  <si>
    <t>Legal benefits are provide but the supplier has not  a policy which states this.</t>
  </si>
  <si>
    <t>All benefits provided and a policy states this.</t>
  </si>
  <si>
    <t>It is important to see the supplier's policy on this area, because otherwise it can be difficult to control. Get a copy.</t>
  </si>
  <si>
    <t xml:space="preserve">Do the employees have an accident insurance? </t>
  </si>
  <si>
    <t>The employees do not have accident insurance and the supplier will not change this.</t>
  </si>
  <si>
    <t>The employees do not have accident insurance but  the supplier will change this.</t>
  </si>
  <si>
    <t>All employees have accident insurance.</t>
  </si>
  <si>
    <t>Mandatory the factories to pay social benefit package, but we need to ensure that if the employee has an accidents  that he is insured. Get a copy.</t>
  </si>
  <si>
    <t>Has the supplier imposed  excessive, disciplinary  or illegal deduction on salaries?</t>
  </si>
  <si>
    <t>The suppliers has imposed excessive, disciplinary or illegal deduction and will not change this</t>
  </si>
  <si>
    <t>The suppliers has imposed excessive, disciplinary or illegal deduction but will change this</t>
  </si>
  <si>
    <t>Deposits for tools, PPE etc.</t>
  </si>
  <si>
    <t>All equipment provided free as charge and no other deductions.</t>
  </si>
  <si>
    <t xml:space="preserve">Excessive deduction mean more than 10 % of the salary. </t>
  </si>
  <si>
    <t>Has the factory a forum where it is possible to have a dialogue between workers and management?</t>
  </si>
  <si>
    <t>The factory does not have a forum and will not change this.</t>
  </si>
  <si>
    <t>No dialog between managers and employees, but the management will change this.</t>
  </si>
  <si>
    <t>The factory has a forum where it is possible to have dialog between employees and managers.</t>
  </si>
  <si>
    <t>Forum: Can be monthly meetings, suggestion box etc.</t>
  </si>
  <si>
    <t>Is there any  discrimination on the factory?</t>
  </si>
  <si>
    <t>The factory don't have a policy against discrimination and will not change this.</t>
  </si>
  <si>
    <t>Discrimination can happen on the factory</t>
  </si>
  <si>
    <t xml:space="preserve">Discrimination doesn't exits on the factory, but the factory don't have a policy against discrimination </t>
  </si>
  <si>
    <t>There is no discrimination on the factory based on an internal policy.</t>
  </si>
  <si>
    <t>Discrimination  can be on age, sex, religion, race etc. Discrimination can be difficult to see, so it is important that the company has a policy on this area.  Get a copy.</t>
  </si>
  <si>
    <t>Is there any physical or verbal abuse on the factory?</t>
  </si>
  <si>
    <t>The factory doesn't have a policy against abuse and will not change this</t>
  </si>
  <si>
    <t>Abuse can happen on the factory.</t>
  </si>
  <si>
    <t>Abuse doesn't happen on the factory, but the factory doesn't have a policy against abuse.</t>
  </si>
  <si>
    <t>There is no abuse on the factory based on an internal policy.</t>
  </si>
  <si>
    <t>Physical punishment is also abuse.</t>
  </si>
  <si>
    <t>Dormitories</t>
  </si>
  <si>
    <t>NO GO !</t>
  </si>
  <si>
    <t>High Risk</t>
  </si>
  <si>
    <t>Medium Risk</t>
  </si>
  <si>
    <t>Low Risk</t>
  </si>
  <si>
    <t>Are the dormitories habitable?</t>
  </si>
  <si>
    <t>The dormitories are inhabitable and overbooked and the supplier will not change this.</t>
  </si>
  <si>
    <t>The dormitories are inhabitable and overbooked but the supplier will change this.</t>
  </si>
  <si>
    <t>Employees rotate beds by shifts.</t>
  </si>
  <si>
    <t>Habitable rooms where each employee has one bed.</t>
  </si>
  <si>
    <t>Each worker needs to have a bed and a place to take a bath. Be aware of the noise level. Workers shall be able to get some sleep.</t>
  </si>
  <si>
    <t>Have the dormitories emergency exits?</t>
  </si>
  <si>
    <t>The dormitories do not have emergency exits, and the supplier will not change this.</t>
  </si>
  <si>
    <t>The dormitories do not have emergency exits but the supplier will change this.</t>
  </si>
  <si>
    <t>The dormitories are safe.</t>
  </si>
  <si>
    <t>You need to check the dormitories yourself. If you cannot get access then the supplier cannot supply to ICM. Then he must be hiding something.</t>
  </si>
  <si>
    <t>Environment</t>
  </si>
  <si>
    <t>Is the local environmental requirements  fulfilled?</t>
  </si>
  <si>
    <t>The local requirement is not fulfilled and the supplier will not change this.</t>
  </si>
  <si>
    <t>The local requirement is not fulfilled but the supplier will  change this.</t>
  </si>
  <si>
    <t xml:space="preserve">The local environmental requirements are fulfilled. </t>
  </si>
  <si>
    <t>As a minimum ICM demands that the local environmental requirements are fulfilled.</t>
  </si>
  <si>
    <t xml:space="preserve">Is the requirement in GC environmental policy and the  Negative list fulfilled? </t>
  </si>
  <si>
    <t>The GC requirement is not fulfilled and the supplier will not change this.</t>
  </si>
  <si>
    <t>The GC requirement is not fulfilled but  the supplier will change this.</t>
  </si>
  <si>
    <t>The GC environment requirements are fulfilled.</t>
  </si>
  <si>
    <t>Make sure you know the Negative list. Latest version see https://echa.europa.eu/regulations/reach/legislation</t>
  </si>
  <si>
    <t>Do the supplier store empty chemicals barrels correctly in the factory and not in the nature?</t>
  </si>
  <si>
    <t>The supplier does not store these correctly, and does not care about the nature.</t>
  </si>
  <si>
    <t>The supplier does not store empty chemical barrels correctly but will change this.</t>
  </si>
  <si>
    <t>The barrels are store correctly.</t>
  </si>
  <si>
    <t>You need to look around the factory from outside.</t>
  </si>
  <si>
    <t xml:space="preserve">How does the supplier treat hazardous waste? </t>
  </si>
  <si>
    <t>Hazardous waste is released directly into the nature or is not treated and the supplier will not change this</t>
  </si>
  <si>
    <t>Hazardous waste is released directly into the nature or not treated but the supplier will change this</t>
  </si>
  <si>
    <t>Hazardous waste storage or disposal is lacking required permits</t>
  </si>
  <si>
    <t>Permits are documented for hazardous waste storage and disposal.</t>
  </si>
  <si>
    <t>Get copy of permits.</t>
  </si>
  <si>
    <t>Corruption</t>
  </si>
  <si>
    <t>Is the supplier corrupt?</t>
  </si>
  <si>
    <t>Did the supplier offer you a bribe?</t>
  </si>
  <si>
    <t>The supplier is not corrupt.</t>
  </si>
  <si>
    <t>If the supplier directly offer you some kind of bride, ICM can not do business with him.</t>
  </si>
  <si>
    <t>Nummer</t>
  </si>
  <si>
    <t>Navn</t>
  </si>
  <si>
    <t>Indkøberkode</t>
  </si>
  <si>
    <t>Valutakode</t>
  </si>
  <si>
    <t>Lande-/områdekode</t>
  </si>
  <si>
    <t>Omsætning 2017-18</t>
  </si>
  <si>
    <t>CoC underskrevet</t>
  </si>
  <si>
    <t>REACH underskrevet</t>
  </si>
  <si>
    <t>41-622</t>
  </si>
  <si>
    <t>MAWORKWEAR LLC</t>
  </si>
  <si>
    <t>MHH</t>
  </si>
  <si>
    <t>USD</t>
  </si>
  <si>
    <t>US</t>
  </si>
  <si>
    <t>Fung Cheung Glove Factory</t>
  </si>
  <si>
    <t>JJ</t>
  </si>
  <si>
    <t>HK</t>
  </si>
  <si>
    <t>41-654</t>
  </si>
  <si>
    <t>Alaska Textiles</t>
  </si>
  <si>
    <t>HWA-CHUAN SAFETY CO., LTD</t>
  </si>
  <si>
    <t>TJ</t>
  </si>
  <si>
    <t>TW</t>
  </si>
  <si>
    <t>DEREKDUCK INDUSTRIES CORP.</t>
  </si>
  <si>
    <t>Hsin Tung Glove</t>
  </si>
  <si>
    <t>41-552</t>
  </si>
  <si>
    <t>TST Sweden AB</t>
  </si>
  <si>
    <t>SM</t>
  </si>
  <si>
    <t>EUR</t>
  </si>
  <si>
    <t>Workwear Lanka (PVT) Ltd.</t>
  </si>
  <si>
    <t>LK</t>
  </si>
  <si>
    <t>Rajda Industries &amp; Exports Ltd</t>
  </si>
  <si>
    <t>IN</t>
  </si>
  <si>
    <t>Blue House</t>
  </si>
  <si>
    <t>S. M.  Exports</t>
  </si>
  <si>
    <t>Industrial Clothings (PVT) Ltd.</t>
  </si>
  <si>
    <t>Suraj ( India)  PVT LTD</t>
  </si>
  <si>
    <t>Krusman Nödduschar AB</t>
  </si>
  <si>
    <t>K007949</t>
  </si>
  <si>
    <t>Swedsafe AB</t>
  </si>
  <si>
    <t>SEK</t>
  </si>
  <si>
    <t>Bilal Gloves</t>
  </si>
  <si>
    <t>Arshad Brothers</t>
  </si>
  <si>
    <t>Prime Safety Limited</t>
  </si>
  <si>
    <t>Herwe Chem.-techn.Erzeugnisse</t>
  </si>
  <si>
    <t>DISU</t>
  </si>
  <si>
    <t>DK</t>
  </si>
  <si>
    <t>Skydda Danmark A/S</t>
  </si>
  <si>
    <t>JKH</t>
  </si>
  <si>
    <t>Portwest Ltd.</t>
  </si>
  <si>
    <t>IE</t>
  </si>
  <si>
    <t>Magasinet Arbejdsmiljø</t>
  </si>
  <si>
    <t>EJD</t>
  </si>
  <si>
    <t>Rotho Kunststoff AG</t>
  </si>
  <si>
    <t>SJE</t>
  </si>
  <si>
    <t>CH</t>
  </si>
  <si>
    <t>Abena A/S</t>
  </si>
  <si>
    <t>BOV</t>
  </si>
  <si>
    <t>Beltexco Ltd.</t>
  </si>
  <si>
    <t>Teknidan</t>
  </si>
  <si>
    <t>LM Lemvigh-Müller A/S</t>
  </si>
  <si>
    <t>B-Safety GmbH</t>
  </si>
  <si>
    <t>SILVER SKIN</t>
  </si>
  <si>
    <t>Novap SAS</t>
  </si>
  <si>
    <t>AHH</t>
  </si>
  <si>
    <t>Aabenraa Kommune</t>
  </si>
  <si>
    <t/>
  </si>
  <si>
    <t>AMPri GmbH</t>
  </si>
  <si>
    <t>Dansk Smede og Maskinteknik</t>
  </si>
  <si>
    <t>Bureau Veritas HSE Denmark A/S</t>
  </si>
  <si>
    <t>Arwos Forsyning A/S</t>
  </si>
  <si>
    <t>JKL Medical A/S</t>
  </si>
  <si>
    <t>Boisen Safety A/S</t>
  </si>
  <si>
    <t>STENNEVAD A/S</t>
  </si>
  <si>
    <t>Stadsing A/S</t>
  </si>
  <si>
    <t>Lange Sikkerhedsudstyr A/S</t>
  </si>
  <si>
    <t>OX-ON A/S</t>
  </si>
  <si>
    <t>Bunzl Distribution Danmark A/S</t>
  </si>
  <si>
    <t>Wearer Tech Ltd</t>
  </si>
  <si>
    <t>GB</t>
  </si>
  <si>
    <t>Profa Handisafe AB</t>
  </si>
  <si>
    <t>KCL GmbH</t>
  </si>
  <si>
    <t>TUV Sud Product Service Gmbh</t>
  </si>
  <si>
    <t>HL</t>
  </si>
  <si>
    <t>Ejendals AB</t>
  </si>
  <si>
    <t>Stofa A/S</t>
  </si>
  <si>
    <t>Life Safety Distribution GmbH</t>
  </si>
  <si>
    <t>Aabenraa-Rødekro Fjernvarme Am</t>
  </si>
  <si>
    <t>Messe Husum &amp; Congres</t>
  </si>
  <si>
    <t>UKWelder Ltd</t>
  </si>
  <si>
    <t>K007899</t>
  </si>
  <si>
    <t>Candino Group Of Industries</t>
  </si>
  <si>
    <t>Fødevarestyrelsen</t>
  </si>
  <si>
    <t>UK Tapes</t>
  </si>
  <si>
    <t>GBP</t>
  </si>
  <si>
    <t>Tradeport</t>
  </si>
  <si>
    <t>Silencer AS</t>
  </si>
  <si>
    <t>Sofop Taliaplast sas France</t>
  </si>
  <si>
    <t>REGELTEX</t>
  </si>
  <si>
    <t>Hex Armor</t>
  </si>
  <si>
    <t>Hansen Protection AS</t>
  </si>
  <si>
    <t>Hamburg Messe und Congress</t>
  </si>
  <si>
    <t>NLR</t>
  </si>
  <si>
    <t>Shu Gie Industrial Co., Ltd</t>
  </si>
  <si>
    <t>PPM Industrial AB</t>
  </si>
  <si>
    <t>Nets Dan ID A/s</t>
  </si>
  <si>
    <t>7Solutions</t>
  </si>
  <si>
    <t>NL</t>
  </si>
  <si>
    <t>Hailo Wind systems GmbG &amp; Co.K</t>
  </si>
  <si>
    <t>BIG Arbeitsschutz GmbH</t>
  </si>
  <si>
    <t>41-131</t>
  </si>
  <si>
    <t>Showa International NL B.V.</t>
  </si>
  <si>
    <t>Sangostop A/S</t>
  </si>
  <si>
    <t>Scilabub Ltd.</t>
  </si>
  <si>
    <t>Colourplus</t>
  </si>
  <si>
    <t>Robert Levy SAS</t>
  </si>
  <si>
    <t>Eurotex-Nord Gmbh</t>
  </si>
  <si>
    <t>PK Produkter AB</t>
  </si>
  <si>
    <t>Caverion Danmark A/S</t>
  </si>
  <si>
    <t>Imerys Industrial Mineals Denmark A/S</t>
  </si>
  <si>
    <t>Norden Olje A/S</t>
  </si>
  <si>
    <t>Greif Denmark A/S</t>
  </si>
  <si>
    <t>HCS A/S</t>
  </si>
  <si>
    <t>Hydroscand A/S</t>
  </si>
  <si>
    <t>Sæbe Fabrikken A/S</t>
  </si>
  <si>
    <t>Joca A/S</t>
  </si>
  <si>
    <t>Desmi Ro-Clean</t>
  </si>
  <si>
    <t>Scandrums A/S</t>
  </si>
  <si>
    <t>KPS Kemi v. Karl Sørensen</t>
  </si>
  <si>
    <t>K006351</t>
  </si>
  <si>
    <t>STAXS The Netherlands B.V.</t>
  </si>
  <si>
    <t>Minatol ApS</t>
  </si>
  <si>
    <t>Multiline</t>
  </si>
  <si>
    <t>Norlip A/S</t>
  </si>
  <si>
    <t>Rosenlund ApS</t>
  </si>
  <si>
    <t>PF</t>
  </si>
  <si>
    <t>Skandinavisk Brandteknik A/S</t>
  </si>
  <si>
    <t>Trioplast Nyborg A/S</t>
  </si>
  <si>
    <t>Hartalega</t>
  </si>
  <si>
    <t>Baker Tilly Denmark</t>
  </si>
  <si>
    <t>Dansk Planteservice ApS</t>
  </si>
  <si>
    <t>SD Sikring ApS</t>
  </si>
  <si>
    <t>Blue Water</t>
  </si>
  <si>
    <t>Joka Packaging ApS</t>
  </si>
  <si>
    <t>Eric Storm A/S</t>
  </si>
  <si>
    <t>Brobizz</t>
  </si>
  <si>
    <t>MJB</t>
  </si>
  <si>
    <t>Odense Tryk ApS</t>
  </si>
  <si>
    <t>TA</t>
  </si>
  <si>
    <t>Univar B.V.</t>
  </si>
  <si>
    <t>Ahlsell</t>
  </si>
  <si>
    <t>Cemo GmbH</t>
  </si>
  <si>
    <t>Empteezy</t>
  </si>
  <si>
    <t>Bewima S.A.</t>
  </si>
  <si>
    <t>Tolsa Nederland,B.V.</t>
  </si>
  <si>
    <t>Justrite Manufacturing</t>
  </si>
  <si>
    <t>MTS Euro Products B.V.</t>
  </si>
  <si>
    <t>Meiller Gmbh &amp; Co KG</t>
  </si>
  <si>
    <t>WEPA Professional Gmbh &amp; Co.KG</t>
  </si>
  <si>
    <t>Scandinavian Nonwoven</t>
  </si>
  <si>
    <t>Dipped Products Limited</t>
  </si>
  <si>
    <t>Ikaros CleanTech AB</t>
  </si>
  <si>
    <t>Yellowshield</t>
  </si>
  <si>
    <t>Paloma d.d.</t>
  </si>
  <si>
    <t>SI</t>
  </si>
  <si>
    <t>Oil Spill Control OÜ</t>
  </si>
  <si>
    <t>EE</t>
  </si>
  <si>
    <t>Fentex Ltd</t>
  </si>
  <si>
    <t>Konex-Trade Konrad</t>
  </si>
  <si>
    <t>Protra a/s</t>
  </si>
  <si>
    <t>DS Sikkerhedsudstyr</t>
  </si>
  <si>
    <t>Siemens A/S</t>
  </si>
  <si>
    <t>KNI</t>
  </si>
  <si>
    <t>HKSDK Company A/S</t>
  </si>
  <si>
    <t>Uni-Safe A/S</t>
  </si>
  <si>
    <t>M.M.C. International B.V.</t>
  </si>
  <si>
    <t>V. Løwener A/S</t>
  </si>
  <si>
    <t>H. Jessen Jürgensen A/S</t>
  </si>
  <si>
    <t>Mediq Danmark A/S</t>
  </si>
  <si>
    <t>Saferoad Daluiso</t>
  </si>
  <si>
    <t>Goodstep</t>
  </si>
  <si>
    <t>Olsen Metaltrykkeri Aps</t>
  </si>
  <si>
    <t>ID Identity</t>
  </si>
  <si>
    <t>Euro-Dan Sko A/S</t>
  </si>
  <si>
    <t>Tobin Sweden AB</t>
  </si>
  <si>
    <t>Dräger Safety A/S</t>
  </si>
  <si>
    <t>Otto Schachner</t>
  </si>
  <si>
    <t>Opti-Safe Førstehjælp ApS</t>
  </si>
  <si>
    <t>Lind Fodtøj I/S</t>
  </si>
  <si>
    <t>Elka Rainwear A/S</t>
  </si>
  <si>
    <t>Benzenberg &amp; Zemke GmbH</t>
  </si>
  <si>
    <t>RFX-Care International A/S</t>
  </si>
  <si>
    <t>F. Engel K/S</t>
  </si>
  <si>
    <t>Sørensen &amp; Kofoed A/S</t>
  </si>
  <si>
    <t>Orthex Denmark A/S</t>
  </si>
  <si>
    <t>Parker Hannifin Danmark A/S</t>
  </si>
  <si>
    <t>Water-Jel Europe LLP</t>
  </si>
  <si>
    <t>Jactone</t>
  </si>
  <si>
    <t>Moldex-Metric Ag &amp; Co. Kg</t>
  </si>
  <si>
    <t>SIOEN</t>
  </si>
  <si>
    <t>3S-Arbeitsschutz GmbH</t>
  </si>
  <si>
    <t>DuPont de Nemours Sàrl</t>
  </si>
  <si>
    <t>Cejn Danmark ApS</t>
  </si>
  <si>
    <t>Rama Overseas Ltd.</t>
  </si>
  <si>
    <t>Lotek Safety</t>
  </si>
  <si>
    <t>Collonil ApS</t>
  </si>
  <si>
    <t>Codan Rubber A/S</t>
  </si>
  <si>
    <t>41-008</t>
  </si>
  <si>
    <t>DMM International Ltd.</t>
  </si>
  <si>
    <t>JSP LTD.</t>
  </si>
  <si>
    <t>Circle K Danmark A/S</t>
  </si>
  <si>
    <t>Sika Footwear A/S</t>
  </si>
  <si>
    <t>Brøndsholm A/S</t>
  </si>
  <si>
    <t>Gottfred Petersen A/S</t>
  </si>
  <si>
    <t>Orkla Care AB</t>
  </si>
  <si>
    <t>Rea Aps</t>
  </si>
  <si>
    <t>NS System A/S</t>
  </si>
  <si>
    <t>GLS</t>
  </si>
  <si>
    <t>Erhvervsstyrelsen</t>
  </si>
  <si>
    <t>BPE</t>
  </si>
  <si>
    <t>ATIS Arbeitsschutz, Technik</t>
  </si>
  <si>
    <t>Infield Safety GmbH</t>
  </si>
  <si>
    <t>41-555</t>
  </si>
  <si>
    <t>Leadingedge</t>
  </si>
  <si>
    <t>Tarasafe International PVT. Ltd.</t>
  </si>
  <si>
    <t>BASE PROTECTION S.r.l.</t>
  </si>
  <si>
    <t>IT</t>
  </si>
  <si>
    <t>COFRA S.r.l.</t>
  </si>
  <si>
    <t>Domino Systems A/S</t>
  </si>
  <si>
    <t>Mechanix Wear EMEA S.L.U.</t>
  </si>
  <si>
    <t>ES</t>
  </si>
  <si>
    <t>Lemaitre Securite SAS</t>
  </si>
  <si>
    <t>MAXGUARD GmbH</t>
  </si>
  <si>
    <t>GranberG AB</t>
  </si>
  <si>
    <t>Specialised Engineering Products Ltd.</t>
  </si>
  <si>
    <t>nwTec GmbH</t>
  </si>
  <si>
    <t>Uvex Arbeitsschutz GmbH</t>
  </si>
  <si>
    <t>UVEX SAFETY Gloves GmbH &amp; Co.KG</t>
  </si>
  <si>
    <t>Weldas Europe B.V.</t>
  </si>
  <si>
    <t>Jallatte S.A.S</t>
  </si>
  <si>
    <t>SWEDOL AB</t>
  </si>
  <si>
    <t>Sundström Safety AB</t>
  </si>
  <si>
    <t>Barlas Corporation</t>
  </si>
  <si>
    <t>Intenz</t>
  </si>
  <si>
    <t>Devold of Norway AS</t>
  </si>
  <si>
    <t>Thuasne Begat MEDIBAND AB</t>
  </si>
  <si>
    <t>AKLA AB</t>
  </si>
  <si>
    <t>Hevea B.V.</t>
  </si>
  <si>
    <t>Profilbureauet Denmark A/S</t>
  </si>
  <si>
    <t>ZVD Zavod za varstvo pri delu</t>
  </si>
  <si>
    <t>DK-Agentur Aps</t>
  </si>
  <si>
    <t>K/S Petersmindevej</t>
  </si>
  <si>
    <t>Stjernebageriet</t>
  </si>
  <si>
    <t>LS</t>
  </si>
  <si>
    <t>Konsulenthuset Eventa</t>
  </si>
  <si>
    <t>CBJ</t>
  </si>
  <si>
    <t>Pic-Pak</t>
  </si>
  <si>
    <t>K006371</t>
  </si>
  <si>
    <t>Clydesdale Ltd.</t>
  </si>
  <si>
    <t>Karatus ApS</t>
  </si>
  <si>
    <t>JSE</t>
  </si>
  <si>
    <t>Malerfirmaet Kirkeløkke</t>
  </si>
  <si>
    <t>Messe Logistik</t>
  </si>
  <si>
    <t>IN CIMA TAG</t>
  </si>
  <si>
    <t>NILLAN-Hyllekilde Glas ApS</t>
  </si>
  <si>
    <t>Bøje Kran o Maskintranspor A/S</t>
  </si>
  <si>
    <t>U Safe Producs Limited</t>
  </si>
  <si>
    <t>Hygicare</t>
  </si>
  <si>
    <t>Maguire</t>
  </si>
  <si>
    <t>Euro Cruises</t>
  </si>
  <si>
    <t>Karmdal Tagdækning A/S</t>
  </si>
  <si>
    <t>Pb.mal-engros</t>
  </si>
  <si>
    <t>Kredinor</t>
  </si>
  <si>
    <t>AB Clausen A/S</t>
  </si>
  <si>
    <t>CG Construction Group IVS</t>
  </si>
  <si>
    <t>CRavn</t>
  </si>
  <si>
    <t>TLU</t>
  </si>
  <si>
    <t>Optimus</t>
  </si>
  <si>
    <t>RIISE</t>
  </si>
  <si>
    <t>Kjeld Sivertsen</t>
  </si>
  <si>
    <t>Symbioisk ApS</t>
  </si>
  <si>
    <t>Danske Beredskaber</t>
  </si>
  <si>
    <t>SSI Schäfer A/S</t>
  </si>
  <si>
    <t>AON Denmark A/S</t>
  </si>
  <si>
    <t>Ki Elements AS</t>
  </si>
  <si>
    <t>Dagbladet Børsen A/S</t>
  </si>
  <si>
    <t>Statens &amp; Kommunernes</t>
  </si>
  <si>
    <t>PostNord A/S</t>
  </si>
  <si>
    <t>Scandic Hotel</t>
  </si>
  <si>
    <t>DK Hostmaster A/S</t>
  </si>
  <si>
    <t>Dansk Industri</t>
  </si>
  <si>
    <t>Gavefabrikken A/S</t>
  </si>
  <si>
    <t>Trykbestilling.dk</t>
  </si>
  <si>
    <t>A-Safe Scandinavia</t>
  </si>
  <si>
    <t>Medidyne ApS</t>
  </si>
  <si>
    <t>Linde og Larsen ApS</t>
  </si>
  <si>
    <t>Deloitte</t>
  </si>
  <si>
    <t>Dansk Brand- og sikringsteknisk</t>
  </si>
  <si>
    <t>Jelco El-anlæg ApS</t>
  </si>
  <si>
    <t>Skattestyrelsen DMR</t>
  </si>
  <si>
    <t>Eurocard</t>
  </si>
  <si>
    <t>Schenker A/S</t>
  </si>
  <si>
    <t>TNT Danmark A/S</t>
  </si>
  <si>
    <t>GEODIS WILSON DENMARK A/S</t>
  </si>
  <si>
    <t>The SUMMIT</t>
  </si>
  <si>
    <t>Dansk Markedsføring</t>
  </si>
  <si>
    <t>RS Components A/S</t>
  </si>
  <si>
    <t>AutoLease</t>
  </si>
  <si>
    <t>MariTeam ApS</t>
  </si>
  <si>
    <t>Zacco Denmark A/S</t>
  </si>
  <si>
    <t>ShipServ Asia Limited</t>
  </si>
  <si>
    <t>LE</t>
  </si>
  <si>
    <t>LIKA Magneter</t>
  </si>
  <si>
    <t>Falck Larsen</t>
  </si>
  <si>
    <t>Bilplejen.dk</t>
  </si>
  <si>
    <t>Skorstensfejerlauget</t>
  </si>
  <si>
    <t>Søren Reeslev ApS</t>
  </si>
  <si>
    <t>MSE</t>
  </si>
  <si>
    <t>Process Manager ApS</t>
  </si>
  <si>
    <t>GLA</t>
  </si>
  <si>
    <t>Gynther Bo Strikkertsen</t>
  </si>
  <si>
    <t>Malgodt Aps</t>
  </si>
  <si>
    <t>JKU</t>
  </si>
  <si>
    <t>Carglass</t>
  </si>
  <si>
    <t>Force Technology</t>
  </si>
  <si>
    <t>Lyreco Danmark A/S</t>
  </si>
  <si>
    <t>PROcare ApS</t>
  </si>
  <si>
    <t>G4S Security Services A/S</t>
  </si>
  <si>
    <t>Ramirent A/S</t>
  </si>
  <si>
    <t>TDC Erhvervscenter</t>
  </si>
  <si>
    <t>European Media Partner</t>
  </si>
  <si>
    <t>K006401</t>
  </si>
  <si>
    <t>Red Road Ltd</t>
  </si>
  <si>
    <t>Remmer</t>
  </si>
  <si>
    <t>Standesign A/S</t>
  </si>
  <si>
    <t>Strapex ApS</t>
  </si>
  <si>
    <t>IcoPal Entreprise A/S</t>
  </si>
  <si>
    <t>Aslak Nørgaard A/S</t>
  </si>
  <si>
    <t>Nordania Leasing</t>
  </si>
  <si>
    <t>Hørsholm Kommune</t>
  </si>
  <si>
    <t>Autohuset Hørsholm A/S</t>
  </si>
  <si>
    <t>Nordsjællands Bilhus A/S</t>
  </si>
  <si>
    <t>Læge Søren Barton McNair</t>
  </si>
  <si>
    <t>Danget Butiksdesign</t>
  </si>
  <si>
    <t>Hørsholm Container A/S</t>
  </si>
  <si>
    <t>MSI</t>
  </si>
  <si>
    <t>Lyngby Turistfart</t>
  </si>
  <si>
    <t>Fog Byggecenter Hørsholm</t>
  </si>
  <si>
    <t>Prologo A/S</t>
  </si>
  <si>
    <t>Politikkens Lokalaviser A/S</t>
  </si>
  <si>
    <t>Stonehill - Notrax</t>
  </si>
  <si>
    <t>Scan Lifting A/S</t>
  </si>
  <si>
    <t>Constructor Danmark A/S</t>
  </si>
  <si>
    <t>BBR</t>
  </si>
  <si>
    <t>Jevith A/S</t>
  </si>
  <si>
    <t>Viking Markiser</t>
  </si>
  <si>
    <t>Lomax A/S</t>
  </si>
  <si>
    <t>Bilhuset Allerød ApS</t>
  </si>
  <si>
    <t>Avanti Wind Systems (Brug 41-222 Alimak Group)</t>
  </si>
  <si>
    <t>Esnord- Erhvervsskolen Nordsjæ</t>
  </si>
  <si>
    <t>Dantaxi</t>
  </si>
  <si>
    <t>MLA</t>
  </si>
  <si>
    <t>KBK Tagentreprise A/S</t>
  </si>
  <si>
    <t>Nofoprint as</t>
  </si>
  <si>
    <t>Amesto Solutuons A/B</t>
  </si>
  <si>
    <t>Lygas A/S</t>
  </si>
  <si>
    <t>Scandinavian Transport ApS</t>
  </si>
  <si>
    <t>3 Aktive A/S</t>
  </si>
  <si>
    <t>Brdr. Lynggaard</t>
  </si>
  <si>
    <t>Tenotec</t>
  </si>
  <si>
    <t>Granqvist Sportartiklar AB</t>
  </si>
  <si>
    <t>Jens E Biler</t>
  </si>
  <si>
    <t>KS Værktøj A/S</t>
  </si>
  <si>
    <t>Niels Petersen Automobil A/S</t>
  </si>
  <si>
    <t>Key Sound ApS</t>
  </si>
  <si>
    <t>Multi Tag Entreprise A/S</t>
  </si>
  <si>
    <t>KAR-MIL</t>
  </si>
  <si>
    <t>BPA</t>
  </si>
  <si>
    <t>JS</t>
  </si>
  <si>
    <t>Ergopartner A/S</t>
  </si>
  <si>
    <t>Stena Recycling A/S</t>
  </si>
  <si>
    <t>Cyklop-Emballering A/S</t>
  </si>
  <si>
    <t>Clipping.dk</t>
  </si>
  <si>
    <t>FGO Engros</t>
  </si>
  <si>
    <t>Ryslinge Tagdækning A/S</t>
  </si>
  <si>
    <t>Leasing Fyn Bank A/S</t>
  </si>
  <si>
    <t>Dansk Port Service A/S</t>
  </si>
  <si>
    <t>DANTEXTIL APS</t>
  </si>
  <si>
    <t>Dansk Træemballage A/S</t>
  </si>
  <si>
    <t>Jysk Fynske Medier</t>
  </si>
  <si>
    <t>Praxis</t>
  </si>
  <si>
    <t>Sivantos</t>
  </si>
  <si>
    <t>NGF Nature Energy</t>
  </si>
  <si>
    <t>LAKGRUPPEN A/S</t>
  </si>
  <si>
    <t>Poul Schou A/S</t>
  </si>
  <si>
    <t>EGN Danmark A/S</t>
  </si>
  <si>
    <t>DEKRA Køreteknisk Anlæg Fyn A/S</t>
  </si>
  <si>
    <t>MiljøForum Fyn</t>
  </si>
  <si>
    <t>Claus Andersen Rustfri Staal</t>
  </si>
  <si>
    <t>P.Christensen Biludlejning A/S</t>
  </si>
  <si>
    <t>SC Johnson Professional A/S</t>
  </si>
  <si>
    <t>Nyborg Strand</t>
  </si>
  <si>
    <t>Hako Danmark A/S</t>
  </si>
  <si>
    <t>Beredskab Fyn</t>
  </si>
  <si>
    <t>FTZ</t>
  </si>
  <si>
    <t>Bravida Danmark</t>
  </si>
  <si>
    <t>Egelund A/S Entreprenør</t>
  </si>
  <si>
    <t>Odense El ApS</t>
  </si>
  <si>
    <t>Smartlakering</t>
  </si>
  <si>
    <t>B.Brunsgaard</t>
  </si>
  <si>
    <t>VINENS VERDEN, SLOTSGADE APS</t>
  </si>
  <si>
    <t>Informationsbogen</t>
  </si>
  <si>
    <t>FIN</t>
  </si>
  <si>
    <t>Firma Hjælpen ApS</t>
  </si>
  <si>
    <t>KP TOTALRENOVERING</t>
  </si>
  <si>
    <t>Fjordagerslagteren</t>
  </si>
  <si>
    <t>VVS Firmaet TH Jensen A/S</t>
  </si>
  <si>
    <t>Bluepack A/S</t>
  </si>
  <si>
    <t>N.C Johansen og Søn Odense</t>
  </si>
  <si>
    <t>Guldbageren Rødegårdsvej</t>
  </si>
  <si>
    <t>City Hotel Odense</t>
  </si>
  <si>
    <t>Skibssmeden Holding A/S</t>
  </si>
  <si>
    <t>BAYERN AUTOGROUP ODENSE A/S</t>
  </si>
  <si>
    <t>Redoffice Kontorsupermarked A/S</t>
  </si>
  <si>
    <t>Ordbogen A/S</t>
  </si>
  <si>
    <t>Odense Låseservice A/S</t>
  </si>
  <si>
    <t>Allégårdens Slagter</t>
  </si>
  <si>
    <t>DANSKE FRAGTMÆND FYN A/S</t>
  </si>
  <si>
    <t>Viggo Hansen</t>
  </si>
  <si>
    <t>AMU Fyn</t>
  </si>
  <si>
    <t>Digital Group A/S</t>
  </si>
  <si>
    <t>Autohuset Vestergaard A/S</t>
  </si>
  <si>
    <t>Fyens Børste- og Kostefabrik A</t>
  </si>
  <si>
    <t>Glentevejs Antennelaug</t>
  </si>
  <si>
    <t>Brady A/S</t>
  </si>
  <si>
    <t>Fynsk Erhverv</t>
  </si>
  <si>
    <t>SRM</t>
  </si>
  <si>
    <t>HJ Ventilation Service</t>
  </si>
  <si>
    <t>Slagteren i Rosengårdscenteret</t>
  </si>
  <si>
    <t>Orloff Firmatøj A/S</t>
  </si>
  <si>
    <t>Kansas A/S</t>
  </si>
  <si>
    <t>Master Lock Europe S.A.S.</t>
  </si>
  <si>
    <t>ELEFANTPRINT.DK</t>
  </si>
  <si>
    <t>ReadUnit</t>
  </si>
  <si>
    <t>Riwal Danmark A/S</t>
  </si>
  <si>
    <t>Experian A/S</t>
  </si>
  <si>
    <t>Inventarland ApS</t>
  </si>
  <si>
    <t>TACK International Danmark</t>
  </si>
  <si>
    <t>NN Markedsdata Aps</t>
  </si>
  <si>
    <t>NTI A/S</t>
  </si>
  <si>
    <t>GasTech Energi</t>
  </si>
  <si>
    <t>Falck Danmark A/S</t>
  </si>
  <si>
    <t>OK a.m.b.a.</t>
  </si>
  <si>
    <t>SuperOffice Danmark A/S</t>
  </si>
  <si>
    <t>Rentokil Initial A/S</t>
  </si>
  <si>
    <t>KVIK-FLYT A/S</t>
  </si>
  <si>
    <t>ENALYZER SOFTWARE A/S</t>
  </si>
  <si>
    <t>TopSupplies ApS</t>
  </si>
  <si>
    <t>Administrationsservice Fyn A/S</t>
  </si>
  <si>
    <t>BMS A/S</t>
  </si>
  <si>
    <t>BMW Financial Services Denmark</t>
  </si>
  <si>
    <t>Energinord A/S</t>
  </si>
  <si>
    <t>Kaeser Kompressorer</t>
  </si>
  <si>
    <t>Topdanmark</t>
  </si>
  <si>
    <t>Bosscom Denmark</t>
  </si>
  <si>
    <t>Netsalg El&amp;VVS ApS</t>
  </si>
  <si>
    <t>DMT Værktøj A/S</t>
  </si>
  <si>
    <t>FAROE SHIP - Eimskip</t>
  </si>
  <si>
    <t>FO</t>
  </si>
  <si>
    <t>Easy Translate ApS</t>
  </si>
  <si>
    <t>TopRejser</t>
  </si>
  <si>
    <t>MY Trendy Phone</t>
  </si>
  <si>
    <t>SoftWorld</t>
  </si>
  <si>
    <t>Trekantens Telt- &amp; Serviceudle</t>
  </si>
  <si>
    <t>Kjærulff Fodplejeartikler</t>
  </si>
  <si>
    <t>Toyota Material Handling Denma</t>
  </si>
  <si>
    <t>AOK</t>
  </si>
  <si>
    <t>Hot´n Cold A/S</t>
  </si>
  <si>
    <t>Sluk Tørsten</t>
  </si>
  <si>
    <t>Uniq</t>
  </si>
  <si>
    <t>Odense Sport &amp; Event A/S</t>
  </si>
  <si>
    <t>DAN-PAL</t>
  </si>
  <si>
    <t>Julefabrikken Danmark ApS</t>
  </si>
  <si>
    <t>Dansk Medieforsyning ApS</t>
  </si>
  <si>
    <t>Eurofins</t>
  </si>
  <si>
    <t>SDL-Schou Danielsen Logistik</t>
  </si>
  <si>
    <t>Bygogbolig.dk ApS</t>
  </si>
  <si>
    <t>Business Center Nord&amp;Midtsjæll</t>
  </si>
  <si>
    <t>Resultatpartner ApS</t>
  </si>
  <si>
    <t>Ecus&amp;Niels Bonde Spedition</t>
  </si>
  <si>
    <t>CITY CONTAINER FYN A/S</t>
  </si>
  <si>
    <t>Rengøringsfirmaet Renas</t>
  </si>
  <si>
    <t>Scan Office A/S</t>
  </si>
  <si>
    <t>International Communication</t>
  </si>
  <si>
    <t>Lagkagehuset</t>
  </si>
  <si>
    <t>Abilica</t>
  </si>
  <si>
    <t>Consignor A/S</t>
  </si>
  <si>
    <t>Jungheinrich Danmark A/S</t>
  </si>
  <si>
    <t>SECURITY SHOP APS</t>
  </si>
  <si>
    <t>Logistik Centralen A/S</t>
  </si>
  <si>
    <t>VoiceLink</t>
  </si>
  <si>
    <t>3 Hi3G Denmark ApS</t>
  </si>
  <si>
    <t>DHL Freight (Denmark) A/S</t>
  </si>
  <si>
    <t>NemTilmeld.DK</t>
  </si>
  <si>
    <t>Zantio IT</t>
  </si>
  <si>
    <t>MTC</t>
  </si>
  <si>
    <t>Føniks A/S</t>
  </si>
  <si>
    <t>Mini Kurer</t>
  </si>
  <si>
    <t>HM Group Danmark</t>
  </si>
  <si>
    <t>Paper Consult ApS</t>
  </si>
  <si>
    <t>Biltema Danmark A/S</t>
  </si>
  <si>
    <t>JK Office</t>
  </si>
  <si>
    <t>Watch Medier A/S</t>
  </si>
  <si>
    <t>YoYo Global Freight</t>
  </si>
  <si>
    <t>Bluegarden</t>
  </si>
  <si>
    <t>Danske Fragtmænd Herning-Ikast</t>
  </si>
  <si>
    <t>Danske Fragtmænd Syd</t>
  </si>
  <si>
    <t>Danske Fragtmænd Brabrand</t>
  </si>
  <si>
    <t>TOLL Global Forwarding Denmark</t>
  </si>
  <si>
    <t>Davidsen Tømmerhandel A/S</t>
  </si>
  <si>
    <t>Business Aabenraa S/I</t>
  </si>
  <si>
    <t>RedOffice Scan Office A/S</t>
  </si>
  <si>
    <t>Coop Danmark A/S</t>
  </si>
  <si>
    <t>Berendsen Textil Service A/S</t>
  </si>
  <si>
    <t>Brand &amp; redning Sønderjylland</t>
  </si>
  <si>
    <t>EUC Syd</t>
  </si>
  <si>
    <t>Sunwill</t>
  </si>
  <si>
    <t>Meldgaard Transport A/S</t>
  </si>
  <si>
    <t>Del-Pin A/S</t>
  </si>
  <si>
    <t>Broberg Media</t>
  </si>
  <si>
    <t>KMC</t>
  </si>
  <si>
    <t>FriTek Maskinfabrik A/S</t>
  </si>
  <si>
    <t>Garant Rosenvold A/S</t>
  </si>
  <si>
    <t>Mohrdieck Tryk</t>
  </si>
  <si>
    <t>Delikatessen ApS</t>
  </si>
  <si>
    <t>Fam. Carstensens Tehandel</t>
  </si>
  <si>
    <t>Hotel Europa</t>
  </si>
  <si>
    <t>Aabenraa Låseteknik</t>
  </si>
  <si>
    <t>Profil Optik</t>
  </si>
  <si>
    <t>JO-NO Rengøring&amp;Vinduespolering</t>
  </si>
  <si>
    <t>HG Tømrer og Snedkerforretning</t>
  </si>
  <si>
    <t>P. Christensen A/S</t>
  </si>
  <si>
    <t>SP Rengøring</t>
  </si>
  <si>
    <t>Genner EL A/S</t>
  </si>
  <si>
    <t>JYSK FIRMA FRUGT APS</t>
  </si>
  <si>
    <t>Ergoforma</t>
  </si>
  <si>
    <t>Danfoss A/S</t>
  </si>
  <si>
    <t>Cimi Beauty Bags ApS</t>
  </si>
  <si>
    <t>Esbjerg Gods A/S</t>
  </si>
  <si>
    <t>Toprent A/S</t>
  </si>
  <si>
    <t>FANØ FRAGTEN</t>
  </si>
  <si>
    <t>JYDSK AUTO-DELE A/S</t>
  </si>
  <si>
    <t>ECM Industries A/S</t>
  </si>
  <si>
    <t>Peugeot Serviceværksted</t>
  </si>
  <si>
    <t>Interflon Danmark ApS</t>
  </si>
  <si>
    <t>Fun Sport ApS</t>
  </si>
  <si>
    <t>Universal Transport &amp; Flyttefo</t>
  </si>
  <si>
    <t>Exide Technologies</t>
  </si>
  <si>
    <t>Fontenay A/S</t>
  </si>
  <si>
    <t>Messe Fredericia</t>
  </si>
  <si>
    <t>JLI</t>
  </si>
  <si>
    <t>EIMSKIP ISLAND ehf</t>
  </si>
  <si>
    <t>Horsens Kommune Affald og Genbrug</t>
  </si>
  <si>
    <t>Gamst Danplant ApS</t>
  </si>
  <si>
    <t>LogiCon Nordic</t>
  </si>
  <si>
    <t>AMU SYD</t>
  </si>
  <si>
    <t>Jørn Thomsen Elbo</t>
  </si>
  <si>
    <t>Emballage Gruppen</t>
  </si>
  <si>
    <t>ALfred mannequin</t>
  </si>
  <si>
    <t>Rampe Sluse Teknik Aps</t>
  </si>
  <si>
    <t>PE Offset A/S</t>
  </si>
  <si>
    <t>Brunata A/S</t>
  </si>
  <si>
    <t>WÛRTH Leasing</t>
  </si>
  <si>
    <t>YouSee</t>
  </si>
  <si>
    <t>TDC A/S</t>
  </si>
  <si>
    <t>ParkTrade Europe AB</t>
  </si>
  <si>
    <t>Faust Dyrbye</t>
  </si>
  <si>
    <t>Funkit ApS</t>
  </si>
  <si>
    <t>Universadvokater</t>
  </si>
  <si>
    <t>MC Emballage a/s</t>
  </si>
  <si>
    <t>Bring</t>
  </si>
  <si>
    <t>Lystrup Tekstiltryk ApS</t>
  </si>
  <si>
    <t>DJ Supply</t>
  </si>
  <si>
    <t>Dansk Jerncentral A/S</t>
  </si>
  <si>
    <t>DS Smith Packaging Denmark A/S</t>
  </si>
  <si>
    <t>John Hansen</t>
  </si>
  <si>
    <t>Conplast ApS</t>
  </si>
  <si>
    <t>Global Offshore Aps</t>
  </si>
  <si>
    <t>Multi Afspærring Aps</t>
  </si>
  <si>
    <t>Sahl Akkumulatorfabrik A/S</t>
  </si>
  <si>
    <t>Sodemann Industrifjedre A/S</t>
  </si>
  <si>
    <t>Danish Wind Export Association DWEA</t>
  </si>
  <si>
    <t>Mascot International A/S</t>
  </si>
  <si>
    <t>SMM2</t>
  </si>
  <si>
    <t>Mascot International</t>
  </si>
  <si>
    <t>Mascot A/S</t>
  </si>
  <si>
    <t>Camee Broderi A/S</t>
  </si>
  <si>
    <t>Montra Hotel Sabro Kro</t>
  </si>
  <si>
    <t>Sicom A/S</t>
  </si>
  <si>
    <t>Trescal A/S</t>
  </si>
  <si>
    <t>Nybo Jensen Konfektion A/S</t>
  </si>
  <si>
    <t>LaserTryk.dk</t>
  </si>
  <si>
    <t>Harboe Skilte</t>
  </si>
  <si>
    <t>Carl Christensen</t>
  </si>
  <si>
    <t>Dansk Supermarked A/S</t>
  </si>
  <si>
    <t>IGEPA Group</t>
  </si>
  <si>
    <t>Klazig ApS</t>
  </si>
  <si>
    <t>ipvision A/S</t>
  </si>
  <si>
    <t>Auto-G Holstebro A/S</t>
  </si>
  <si>
    <t>Tranemo Workwear Danmark A/S</t>
  </si>
  <si>
    <t>Wintech A/S</t>
  </si>
  <si>
    <t>JKS A/S</t>
  </si>
  <si>
    <t>41-343</t>
  </si>
  <si>
    <t>Etché Sécurité SARL</t>
  </si>
  <si>
    <t>Andersen &amp; Stender A/S</t>
  </si>
  <si>
    <t>Ocean Textile Group A/S</t>
  </si>
  <si>
    <t>Temp-Team</t>
  </si>
  <si>
    <t>Special-butikken Kai Nielsen</t>
  </si>
  <si>
    <t>Thyborøn Indkøbsforening</t>
  </si>
  <si>
    <t>Brovst Blikvarefabrik og</t>
  </si>
  <si>
    <t>STS Støvring</t>
  </si>
  <si>
    <t>41-444</t>
  </si>
  <si>
    <t>Horizon Vertical</t>
  </si>
  <si>
    <t>NCNielsen</t>
  </si>
  <si>
    <t>Rocla Rent</t>
  </si>
  <si>
    <t>J.B. Exhibitions ApS</t>
  </si>
  <si>
    <t>Sala Fallskyddsteknik AB</t>
  </si>
  <si>
    <t>GMI</t>
  </si>
  <si>
    <t>Green Energy Publ</t>
  </si>
  <si>
    <t>Coppermill Ltd</t>
  </si>
  <si>
    <t>Cargo SEAL (Germany) GmbH</t>
  </si>
  <si>
    <t>Achilles Information AS</t>
  </si>
  <si>
    <t>NOK</t>
  </si>
  <si>
    <t>LOXY AS</t>
  </si>
  <si>
    <t>Global Safety Ltd.</t>
  </si>
  <si>
    <t>Schoeller Industries GmbH</t>
  </si>
  <si>
    <t>RTS Baltic</t>
  </si>
  <si>
    <t>+1650-84904000</t>
  </si>
  <si>
    <t>Ariba</t>
  </si>
  <si>
    <t>41-175</t>
  </si>
  <si>
    <t>Silenta OY LTD</t>
  </si>
  <si>
    <t>41-040</t>
  </si>
  <si>
    <t>Scott Health &amp; Safety Limited</t>
  </si>
  <si>
    <t>41-107</t>
  </si>
  <si>
    <t>3M A/S</t>
  </si>
  <si>
    <t>41-130</t>
  </si>
  <si>
    <t>Centurion Safety Products LTD</t>
  </si>
  <si>
    <t>OLIESUG ApS</t>
  </si>
  <si>
    <t>41-157</t>
  </si>
  <si>
    <t>DSV Road A/S</t>
  </si>
  <si>
    <t>41-165</t>
  </si>
  <si>
    <t>GVS Filter Technology UK Ltd.</t>
  </si>
  <si>
    <t>Vikan A/S</t>
  </si>
  <si>
    <t>41-176</t>
  </si>
  <si>
    <t>J. B. Olsen A/S</t>
  </si>
  <si>
    <t>41-186</t>
  </si>
  <si>
    <t>Honeywell Safety Products Nordic AB</t>
  </si>
  <si>
    <t>41-191</t>
  </si>
  <si>
    <t>Gebra</t>
  </si>
  <si>
    <t>41-192</t>
  </si>
  <si>
    <t>Skylotec GmbH</t>
  </si>
  <si>
    <t>41-199</t>
  </si>
  <si>
    <t>SpanSet Ltd.</t>
  </si>
  <si>
    <t>41-201</t>
  </si>
  <si>
    <t>Ikar GmbH</t>
  </si>
  <si>
    <t>41-202</t>
  </si>
  <si>
    <t>Cerulean</t>
  </si>
  <si>
    <t>41-203</t>
  </si>
  <si>
    <t>Pinpoint</t>
  </si>
  <si>
    <t>41-204</t>
  </si>
  <si>
    <t>Bollé Protection Sarl</t>
  </si>
  <si>
    <t>41-205</t>
  </si>
  <si>
    <t>Currex GmbH</t>
  </si>
  <si>
    <t>41-206</t>
  </si>
  <si>
    <t>Emil Deiss KG (GmbH + Co)</t>
  </si>
  <si>
    <t>41-207</t>
  </si>
  <si>
    <t>SmartEm GmbH</t>
  </si>
  <si>
    <t>41-208</t>
  </si>
  <si>
    <t>WINSAFE</t>
  </si>
  <si>
    <t>CA</t>
  </si>
  <si>
    <t>41-209</t>
  </si>
  <si>
    <t>Capital Safety Group EMEA</t>
  </si>
  <si>
    <t>41-211</t>
  </si>
  <si>
    <t>Bunzl Greenham</t>
  </si>
  <si>
    <t>41-212</t>
  </si>
  <si>
    <t>SOMAIN-SECURITE</t>
  </si>
  <si>
    <t>41-215</t>
  </si>
  <si>
    <t>Epoca SPA</t>
  </si>
  <si>
    <t>41-217</t>
  </si>
  <si>
    <t>Scanlico Danmark A/S</t>
  </si>
  <si>
    <t>41-218</t>
  </si>
  <si>
    <t>Airtox International A/S</t>
  </si>
  <si>
    <t>41-224</t>
  </si>
  <si>
    <t>Einar Madsen</t>
  </si>
  <si>
    <t>41-225</t>
  </si>
  <si>
    <t>MSA Nordic AB</t>
  </si>
  <si>
    <t>41-227</t>
  </si>
  <si>
    <t>Asatex AG</t>
  </si>
  <si>
    <t>41-228</t>
  </si>
  <si>
    <t>Georg Schmerler GmbH &amp; CO KG</t>
  </si>
  <si>
    <t>41-232</t>
  </si>
  <si>
    <t>Sinotec GmbH</t>
  </si>
  <si>
    <t>41-240</t>
  </si>
  <si>
    <t>Honeywell FALL PROTECTION</t>
  </si>
  <si>
    <t>41-253</t>
  </si>
  <si>
    <t>Manor Optical</t>
  </si>
  <si>
    <t>41-260</t>
  </si>
  <si>
    <t>Zarges ApS</t>
  </si>
  <si>
    <t>41-264</t>
  </si>
  <si>
    <t>41-265</t>
  </si>
  <si>
    <t>UPS Danmark A/S</t>
  </si>
  <si>
    <t>41-267</t>
  </si>
  <si>
    <t>Protekt Grzegorz Taszkiewicz</t>
  </si>
  <si>
    <t>41-270</t>
  </si>
  <si>
    <t>INVENTIO.IT</t>
  </si>
  <si>
    <t>Gloridan A/S</t>
  </si>
  <si>
    <t>41-278</t>
  </si>
  <si>
    <t>Sievin Jalkine OY</t>
  </si>
  <si>
    <t>41-280</t>
  </si>
  <si>
    <t>Tjellesen Max Jenne A/S</t>
  </si>
  <si>
    <t>41-282</t>
  </si>
  <si>
    <t>Beiersdorf A/S</t>
  </si>
  <si>
    <t>41-283</t>
  </si>
  <si>
    <t>Shan Safety Pty Ltd.</t>
  </si>
  <si>
    <t>41-285</t>
  </si>
  <si>
    <t>Nomeco Leverandør Service</t>
  </si>
  <si>
    <t>41-293</t>
  </si>
  <si>
    <t>STK Gruppen Aps</t>
  </si>
  <si>
    <t>41-294</t>
  </si>
  <si>
    <t>UltraMEDIC GmbH</t>
  </si>
  <si>
    <t>41-302</t>
  </si>
  <si>
    <t>Prento I/S</t>
  </si>
  <si>
    <t>41-305</t>
  </si>
  <si>
    <t>ALULOCK ApS</t>
  </si>
  <si>
    <t>41-306</t>
  </si>
  <si>
    <t>Pilot GmbH</t>
  </si>
  <si>
    <t>41-310</t>
  </si>
  <si>
    <t>Scanunit Danmark ApS</t>
  </si>
  <si>
    <t>JO Safety Sign ApS</t>
  </si>
  <si>
    <t>41-316</t>
  </si>
  <si>
    <t>Camozzi ApS</t>
  </si>
  <si>
    <t>Help Care Company ApS</t>
  </si>
  <si>
    <t>Genpack A/S</t>
  </si>
  <si>
    <t>AP Services A/S</t>
  </si>
  <si>
    <t>41-342</t>
  </si>
  <si>
    <t>Fyns Kran Udstyr A/S</t>
  </si>
  <si>
    <t>SikringsAgenten.dk</t>
  </si>
  <si>
    <t>41-344</t>
  </si>
  <si>
    <t>GM Equipement</t>
  </si>
  <si>
    <t>41-347</t>
  </si>
  <si>
    <t>Sports Pharma as</t>
  </si>
  <si>
    <t>41-349</t>
  </si>
  <si>
    <t>R&amp;T Christiansen ApS</t>
  </si>
  <si>
    <t>41-351</t>
  </si>
  <si>
    <t>Dong Energy</t>
  </si>
  <si>
    <t>41-355</t>
  </si>
  <si>
    <t>Danske Fragtmænd Sjælland</t>
  </si>
  <si>
    <t>41-361</t>
  </si>
  <si>
    <t>Frands Jensen A/S</t>
  </si>
  <si>
    <t>41-364</t>
  </si>
  <si>
    <t>Aserve</t>
  </si>
  <si>
    <t>41-369</t>
  </si>
  <si>
    <t>Streamline Consulting &amp; Agency</t>
  </si>
  <si>
    <t>41-370</t>
  </si>
  <si>
    <t>Laerdal Medical A/S</t>
  </si>
  <si>
    <t>41-372</t>
  </si>
  <si>
    <t>Fonden Dansk Standard</t>
  </si>
  <si>
    <t>TBI</t>
  </si>
  <si>
    <t>41-374</t>
  </si>
  <si>
    <t>Atlas- the shoe company</t>
  </si>
  <si>
    <t>41-375</t>
  </si>
  <si>
    <t>Harry Holms AB</t>
  </si>
  <si>
    <t>41-377</t>
  </si>
  <si>
    <t>Viking Life-Saving Equipment A/S</t>
  </si>
  <si>
    <t>41-379</t>
  </si>
  <si>
    <t>HMN Naturgas I/S</t>
  </si>
  <si>
    <t>41-381</t>
  </si>
  <si>
    <t>Ejnar C. Kjeldsen A/S</t>
  </si>
  <si>
    <t>41-382</t>
  </si>
  <si>
    <t>Diversey Danmark Aps</t>
  </si>
  <si>
    <t>41-391</t>
  </si>
  <si>
    <t>Frugttorvet ApS</t>
  </si>
  <si>
    <t>41-396</t>
  </si>
  <si>
    <t>Dokka Fasteners A/S</t>
  </si>
  <si>
    <t>41-399</t>
  </si>
  <si>
    <t>DK Brandteknik ApS</t>
  </si>
  <si>
    <t>41-313</t>
  </si>
  <si>
    <t>JUAL A/S</t>
  </si>
  <si>
    <t>41-402</t>
  </si>
  <si>
    <t>Zulau</t>
  </si>
  <si>
    <t>41-403</t>
  </si>
  <si>
    <t>Louis Steitz Secura GmbH+Co KG</t>
  </si>
  <si>
    <t>41-323</t>
  </si>
  <si>
    <t>Brdr. Markussens</t>
  </si>
  <si>
    <t>41-409</t>
  </si>
  <si>
    <t>Hopen</t>
  </si>
  <si>
    <t>41-410</t>
  </si>
  <si>
    <t>Daniamant A/S</t>
  </si>
  <si>
    <t>41-417</t>
  </si>
  <si>
    <t>FedEx Express Corporation</t>
  </si>
  <si>
    <t>41-418</t>
  </si>
  <si>
    <t>UK SAILS</t>
  </si>
  <si>
    <t>41-423</t>
  </si>
  <si>
    <t>Phoenix Contact A/S</t>
  </si>
  <si>
    <t>41-428</t>
  </si>
  <si>
    <t>Carl Ras A/S</t>
  </si>
  <si>
    <t>41-432</t>
  </si>
  <si>
    <t>Beredskabsstyrelsen</t>
  </si>
  <si>
    <t>41-440</t>
  </si>
  <si>
    <t>Supply Aid</t>
  </si>
  <si>
    <t>41-441</t>
  </si>
  <si>
    <t>RESQTEC Zumro B.V.</t>
  </si>
  <si>
    <t>41-443</t>
  </si>
  <si>
    <t>ISC Ltd</t>
  </si>
  <si>
    <t>41-324</t>
  </si>
  <si>
    <t>Ropenhagen</t>
  </si>
  <si>
    <t>41-447</t>
  </si>
  <si>
    <t>KEBO MED A/S</t>
  </si>
  <si>
    <t>41-450</t>
  </si>
  <si>
    <t>Dahetra A/S</t>
  </si>
  <si>
    <t>41-454</t>
  </si>
  <si>
    <t>URSUK OY</t>
  </si>
  <si>
    <t>41-455</t>
  </si>
  <si>
    <t>Rudersdal-Hørsholm Brandvæsen</t>
  </si>
  <si>
    <t>41-457</t>
  </si>
  <si>
    <t>Lexow - KØBT AF AHLSELL NORGE</t>
  </si>
  <si>
    <t>41-460</t>
  </si>
  <si>
    <t>Grolls AB - (EUR)</t>
  </si>
  <si>
    <t>41-469</t>
  </si>
  <si>
    <t>BSN Medical AB</t>
  </si>
  <si>
    <t>41-470</t>
  </si>
  <si>
    <t>Oposcandinavia</t>
  </si>
  <si>
    <t>41-328</t>
  </si>
  <si>
    <t>Plum A/S</t>
  </si>
  <si>
    <t>41-477</t>
  </si>
  <si>
    <t>Sport Direct Helsingør</t>
  </si>
  <si>
    <t>41-478</t>
  </si>
  <si>
    <t>BJ Specialuddannelse &amp; Service</t>
  </si>
  <si>
    <t>41-479</t>
  </si>
  <si>
    <t>Dansk Erhverv</t>
  </si>
  <si>
    <t>TLA</t>
  </si>
  <si>
    <t>41-483</t>
  </si>
  <si>
    <t>Marine Rescue</t>
  </si>
  <si>
    <t>41-484</t>
  </si>
  <si>
    <t>VAUDE Sport GmbH</t>
  </si>
  <si>
    <t>41-491</t>
  </si>
  <si>
    <t>Formegon Aps</t>
  </si>
  <si>
    <t>41-492</t>
  </si>
  <si>
    <t>Bruun &amp; Co ApS</t>
  </si>
  <si>
    <t>41-495</t>
  </si>
  <si>
    <t>Rungstedgaard</t>
  </si>
  <si>
    <t>41-496</t>
  </si>
  <si>
    <t>FORCE CERTIFICATION A/S</t>
  </si>
  <si>
    <t>41-497</t>
  </si>
  <si>
    <t>Adaro Technologia</t>
  </si>
  <si>
    <t>41-473</t>
  </si>
  <si>
    <t>AJ Lasergravering</t>
  </si>
  <si>
    <t>41-505</t>
  </si>
  <si>
    <t>Carl Roth GmbH + Co. KG</t>
  </si>
  <si>
    <t>41-508</t>
  </si>
  <si>
    <t>Nassau Door A/S</t>
  </si>
  <si>
    <t>41-509</t>
  </si>
  <si>
    <t>Radiflex ApS</t>
  </si>
  <si>
    <t>41-510</t>
  </si>
  <si>
    <t>Bjarne Nielsen Roskilde</t>
  </si>
  <si>
    <t>41-516</t>
  </si>
  <si>
    <t>CREDOCOM A/S</t>
  </si>
  <si>
    <t>41-517</t>
  </si>
  <si>
    <t>AJ Produkter A/S</t>
  </si>
  <si>
    <t>BMO</t>
  </si>
  <si>
    <t>41-518</t>
  </si>
  <si>
    <t>SPILDEVANDSFORENINGEN ØST</t>
  </si>
  <si>
    <t>41-522</t>
  </si>
  <si>
    <t>Det Norske Veritas A/S</t>
  </si>
  <si>
    <t>STH</t>
  </si>
  <si>
    <t>41-525</t>
  </si>
  <si>
    <t>RenewableUK</t>
  </si>
  <si>
    <t>SKA</t>
  </si>
  <si>
    <t>41-528</t>
  </si>
  <si>
    <t>Willis Towers Watson I/S</t>
  </si>
  <si>
    <t>41-530</t>
  </si>
  <si>
    <t>Synoptik A/S</t>
  </si>
  <si>
    <t>41-532</t>
  </si>
  <si>
    <t>Jobindex A/S</t>
  </si>
  <si>
    <t>41-533</t>
  </si>
  <si>
    <t>C.JUL. UTTENTHAL A/S</t>
  </si>
  <si>
    <t>41-502</t>
  </si>
  <si>
    <t>Ollerup Maskinfabrik A/S</t>
  </si>
  <si>
    <t>41-539</t>
  </si>
  <si>
    <t>ADI Global Distribution A/S</t>
  </si>
  <si>
    <t>41-543</t>
  </si>
  <si>
    <t>Konica Minolta Business Soluti</t>
  </si>
  <si>
    <t>41-544</t>
  </si>
  <si>
    <t>JACOB ERNST FOOD APS</t>
  </si>
  <si>
    <t>41-545</t>
  </si>
  <si>
    <t>IKANO Bank</t>
  </si>
  <si>
    <t>41-547</t>
  </si>
  <si>
    <t>Tensator LtD.</t>
  </si>
  <si>
    <t>41-548</t>
  </si>
  <si>
    <t>Jan Nygaard A/S</t>
  </si>
  <si>
    <t>41-549</t>
  </si>
  <si>
    <t>DAKI A/S</t>
  </si>
  <si>
    <t>41-550</t>
  </si>
  <si>
    <t>Hilti Danmark A/S</t>
  </si>
  <si>
    <t>41-551</t>
  </si>
  <si>
    <t>Cupola AB</t>
  </si>
  <si>
    <t>41-536</t>
  </si>
  <si>
    <t>Tyden Brammall of Scandinavia</t>
  </si>
  <si>
    <t>41-557</t>
  </si>
  <si>
    <t>Weissenborn  A/S</t>
  </si>
  <si>
    <t>41-620</t>
  </si>
  <si>
    <t>SinoScan A/S</t>
  </si>
  <si>
    <t>41-559</t>
  </si>
  <si>
    <t>BOXIT</t>
  </si>
  <si>
    <t>PI</t>
  </si>
  <si>
    <t>41-562</t>
  </si>
  <si>
    <t>SupplyOn AG</t>
  </si>
  <si>
    <t>41-563</t>
  </si>
  <si>
    <t>Pro-Safe A/S</t>
  </si>
  <si>
    <t>41-564</t>
  </si>
  <si>
    <t>Talurit AB</t>
  </si>
  <si>
    <t>41-567</t>
  </si>
  <si>
    <t>Søren Sømod Anlægsgartner ApS</t>
  </si>
  <si>
    <t>41-573</t>
  </si>
  <si>
    <t>ABARIS</t>
  </si>
  <si>
    <t>41-574</t>
  </si>
  <si>
    <t>Faldsikring.nu ApS</t>
  </si>
  <si>
    <t>41-575</t>
  </si>
  <si>
    <t>EA Værktøj &amp; Beslag Engros A/S</t>
  </si>
  <si>
    <t>41-577</t>
  </si>
  <si>
    <t>STEA A/S</t>
  </si>
  <si>
    <t>41-578</t>
  </si>
  <si>
    <t>Koda</t>
  </si>
  <si>
    <t>41-587</t>
  </si>
  <si>
    <t>HACA-Leitern GmbH u. Co. KG</t>
  </si>
  <si>
    <t>41-590</t>
  </si>
  <si>
    <t>IKEA A/S</t>
  </si>
  <si>
    <t>41-591</t>
  </si>
  <si>
    <t>AIG Forsikring</t>
  </si>
  <si>
    <t>41-592</t>
  </si>
  <si>
    <t>Presenta Reklamekonfekture ApS</t>
  </si>
  <si>
    <t>41-604</t>
  </si>
  <si>
    <t>Aroma Coffee ApS</t>
  </si>
  <si>
    <t>41-609</t>
  </si>
  <si>
    <t>ANAF FIRE PROTECTION S.p.A</t>
  </si>
  <si>
    <t>41-610</t>
  </si>
  <si>
    <t>ABC Softwork</t>
  </si>
  <si>
    <t>41-611</t>
  </si>
  <si>
    <t>Apport Systems A/S</t>
  </si>
  <si>
    <t>41-612</t>
  </si>
  <si>
    <t>Loxy Sweden AB</t>
  </si>
  <si>
    <t>41-613</t>
  </si>
  <si>
    <t>Easy Park A/S</t>
  </si>
  <si>
    <t>41-621</t>
  </si>
  <si>
    <t>WAGO Danmark ApS</t>
  </si>
  <si>
    <t>41-661</t>
  </si>
  <si>
    <t>SIBA Sikringer Danmark A/S</t>
  </si>
  <si>
    <t>Franz Mensch Gmbh</t>
  </si>
  <si>
    <t>41-623</t>
  </si>
  <si>
    <t>Bontempo</t>
  </si>
  <si>
    <t>41-624</t>
  </si>
  <si>
    <t>PC SYS A/S</t>
  </si>
  <si>
    <t>41-625</t>
  </si>
  <si>
    <t>HeseHus</t>
  </si>
  <si>
    <t>41-626</t>
  </si>
  <si>
    <t>KMD A/S</t>
  </si>
  <si>
    <t>41-627</t>
  </si>
  <si>
    <t>Bach Advokatpartnerselskab</t>
  </si>
  <si>
    <t>41-629</t>
  </si>
  <si>
    <t>Jyske Finans A/S</t>
  </si>
  <si>
    <t>41-630</t>
  </si>
  <si>
    <t>Eniro Danmark A/S</t>
  </si>
  <si>
    <t>41-631</t>
  </si>
  <si>
    <t>Fjernevarme Fyn A/S</t>
  </si>
  <si>
    <t>41-633</t>
  </si>
  <si>
    <t>Europcar/Østergaard Biler A/S</t>
  </si>
  <si>
    <t>PHI</t>
  </si>
  <si>
    <t>41-634</t>
  </si>
  <si>
    <t>Depot Odense</t>
  </si>
  <si>
    <t>MKN</t>
  </si>
  <si>
    <t>41-635</t>
  </si>
  <si>
    <t>Hede Danmark A/S</t>
  </si>
  <si>
    <t>41-637</t>
  </si>
  <si>
    <t>Lindpro A/S</t>
  </si>
  <si>
    <t>41-640</t>
  </si>
  <si>
    <t>KJV A/S</t>
  </si>
  <si>
    <t>41-641</t>
  </si>
  <si>
    <t>ELH Skilte</t>
  </si>
  <si>
    <t>41-643</t>
  </si>
  <si>
    <t>Dansk Producentansvarsystem</t>
  </si>
  <si>
    <t>41-644</t>
  </si>
  <si>
    <t>Multi Marketing</t>
  </si>
  <si>
    <t>41-647</t>
  </si>
  <si>
    <t>DSV Air &amp; Sea A/S</t>
  </si>
  <si>
    <t>41-648</t>
  </si>
  <si>
    <t>Latchways Fall Protection</t>
  </si>
  <si>
    <t>41-649</t>
  </si>
  <si>
    <t>Odense Kommune</t>
  </si>
  <si>
    <t>41-651</t>
  </si>
  <si>
    <t>iPaper A/S</t>
  </si>
  <si>
    <t>41-653</t>
  </si>
  <si>
    <t>Brdr. Jørgensen Instruments A/</t>
  </si>
  <si>
    <t>CMO</t>
  </si>
  <si>
    <t>Lacont Umwelttechnik GmbH</t>
  </si>
  <si>
    <t>41-657</t>
  </si>
  <si>
    <t>Tripple Track ApS</t>
  </si>
  <si>
    <t>41-658</t>
  </si>
  <si>
    <t>Erik Larsen &amp; Søn</t>
  </si>
  <si>
    <t>41-660</t>
  </si>
  <si>
    <t>Flightcases International A/S</t>
  </si>
  <si>
    <t>41-406</t>
  </si>
  <si>
    <t>EDELRID GmbH &amp; Co. KG</t>
  </si>
  <si>
    <t>41-662</t>
  </si>
  <si>
    <t>EMG - European Merchandise Group A/S</t>
  </si>
  <si>
    <t>41-664</t>
  </si>
  <si>
    <t>Dynamic Safety Europe B.V</t>
  </si>
  <si>
    <t>41-665</t>
  </si>
  <si>
    <t>Nal MedieNet</t>
  </si>
  <si>
    <t>41-666</t>
  </si>
  <si>
    <t>Miladan</t>
  </si>
  <si>
    <t>41-667</t>
  </si>
  <si>
    <t>A/S Team Bornholm</t>
  </si>
  <si>
    <t>41-668</t>
  </si>
  <si>
    <t>Apropos Kommunikation ApS</t>
  </si>
  <si>
    <t>41-669</t>
  </si>
  <si>
    <t>IGO Profil</t>
  </si>
  <si>
    <t>41-670</t>
  </si>
  <si>
    <t>Crecea A/S</t>
  </si>
  <si>
    <t>41-700</t>
  </si>
  <si>
    <t>FLEXIFOAM bvba</t>
  </si>
  <si>
    <t>41-701</t>
  </si>
  <si>
    <t>Hammarsborg Life AB</t>
  </si>
  <si>
    <t>41-702</t>
  </si>
  <si>
    <t>Dansk Miljørengøring A/S</t>
  </si>
  <si>
    <t>41-703</t>
  </si>
  <si>
    <t>Satra Technology Services Limi</t>
  </si>
  <si>
    <t>41-711</t>
  </si>
  <si>
    <t>SC VETRO DESIGN SRL</t>
  </si>
  <si>
    <t>RO</t>
  </si>
  <si>
    <t>41-712</t>
  </si>
  <si>
    <t>Fitzner</t>
  </si>
  <si>
    <t>41-713</t>
  </si>
  <si>
    <t>Germanex Trade &amp; Services GmbH</t>
  </si>
  <si>
    <t>41-714</t>
  </si>
  <si>
    <t>Cresto AB</t>
  </si>
  <si>
    <t>41-715</t>
  </si>
  <si>
    <t>Solar Danmark A/S</t>
  </si>
  <si>
    <t>41-716</t>
  </si>
  <si>
    <t>ALL NRG</t>
  </si>
  <si>
    <t>41-718</t>
  </si>
  <si>
    <t>JUAL SOLAR A/S</t>
  </si>
  <si>
    <t>41-719</t>
  </si>
  <si>
    <t>Stark Aalborg</t>
  </si>
  <si>
    <t>41-720</t>
  </si>
  <si>
    <t>ActSafe Systems AB</t>
  </si>
  <si>
    <t>41-721</t>
  </si>
  <si>
    <t>IRSE</t>
  </si>
  <si>
    <t>41-722</t>
  </si>
  <si>
    <t>NLG</t>
  </si>
  <si>
    <t>41-723</t>
  </si>
  <si>
    <t>Protector Forsikring ASA</t>
  </si>
  <si>
    <t>41-724</t>
  </si>
  <si>
    <t>Egon Hansen &amp; Søn A/S</t>
  </si>
  <si>
    <t>41-725</t>
  </si>
  <si>
    <t>41-726</t>
  </si>
  <si>
    <t>Climatic A/S</t>
  </si>
  <si>
    <t>41-727</t>
  </si>
  <si>
    <t>nSales A/S</t>
  </si>
  <si>
    <t>41-728</t>
  </si>
  <si>
    <t>AO</t>
  </si>
  <si>
    <t>41-729</t>
  </si>
  <si>
    <t>Qesh Consult</t>
  </si>
  <si>
    <t>41-730</t>
  </si>
  <si>
    <t>Danish Export Association</t>
  </si>
  <si>
    <t>41-731</t>
  </si>
  <si>
    <t>All Graphic</t>
  </si>
  <si>
    <t>41-732</t>
  </si>
  <si>
    <t>Impacto Protective Products Inc</t>
  </si>
  <si>
    <t>41-733</t>
  </si>
  <si>
    <t>Speciel Rengøring og Skadesservice Aps</t>
  </si>
  <si>
    <t>41-734</t>
  </si>
  <si>
    <t>Miele A/S</t>
  </si>
  <si>
    <t>41-735</t>
  </si>
  <si>
    <t>Søren Brandt A/S</t>
  </si>
  <si>
    <t>41-736</t>
  </si>
  <si>
    <t>AHA Hvidevareservice</t>
  </si>
  <si>
    <t>41-737</t>
  </si>
  <si>
    <t>Tenacious Holding Inc. - Ergodyne</t>
  </si>
  <si>
    <t>USA</t>
  </si>
  <si>
    <t>41-738</t>
  </si>
  <si>
    <t>Staples Denmark Aps</t>
  </si>
  <si>
    <t>41-739</t>
  </si>
  <si>
    <t>Ewii bredbånd A/S</t>
  </si>
  <si>
    <t>41-740</t>
  </si>
  <si>
    <t>3D Logistik A/S</t>
  </si>
  <si>
    <t>41-741</t>
  </si>
  <si>
    <t>Xerox Financial Services Danma</t>
  </si>
  <si>
    <t>41-742</t>
  </si>
  <si>
    <t>Business Center Ørestad A/S</t>
  </si>
  <si>
    <t>41-743</t>
  </si>
  <si>
    <t>NIELS A. NIELSEN &amp; SØN A/S</t>
  </si>
  <si>
    <t>41-744</t>
  </si>
  <si>
    <t>KABI A/S</t>
  </si>
  <si>
    <t>41-745</t>
  </si>
  <si>
    <t>Judys-Delikatesse IvS</t>
  </si>
  <si>
    <t>41-746</t>
  </si>
  <si>
    <t>Teknologisk Institut</t>
  </si>
  <si>
    <t>41-748</t>
  </si>
  <si>
    <t>Skolebutik.dk ApS</t>
  </si>
  <si>
    <t>DTO</t>
  </si>
  <si>
    <t>41-749</t>
  </si>
  <si>
    <t>RajaPack</t>
  </si>
  <si>
    <t>41-750</t>
  </si>
  <si>
    <t>Selected Media</t>
  </si>
  <si>
    <t>41-751</t>
  </si>
  <si>
    <t>Centro Tessile Cotoniero</t>
  </si>
  <si>
    <t>41-752</t>
  </si>
  <si>
    <t>SKYLOTEC Nordic AB</t>
  </si>
  <si>
    <t>41-753</t>
  </si>
  <si>
    <t>Dansk Indkøb</t>
  </si>
  <si>
    <t>41-754</t>
  </si>
  <si>
    <t>Transparent ApS</t>
  </si>
  <si>
    <t>41-755</t>
  </si>
  <si>
    <t>Teva Danmark A/S</t>
  </si>
  <si>
    <t>70 33 11 33</t>
  </si>
  <si>
    <t>GlasXpert</t>
  </si>
  <si>
    <t>Ecotextil s.r.o.</t>
  </si>
  <si>
    <t>CZ</t>
  </si>
  <si>
    <t>K006361</t>
  </si>
  <si>
    <t>Acutest Sales Ltd</t>
  </si>
  <si>
    <t>Oma Safety Products Co. Ltd</t>
  </si>
  <si>
    <t>K006381</t>
  </si>
  <si>
    <t>DESITEK A/S</t>
  </si>
  <si>
    <t>41-401</t>
  </si>
  <si>
    <t>Crown Name (WH) United Co., Ltd.</t>
  </si>
  <si>
    <t>K006441</t>
  </si>
  <si>
    <t>Walbom A/S</t>
  </si>
  <si>
    <t>K006521</t>
  </si>
  <si>
    <t>HANOLS</t>
  </si>
  <si>
    <t>K006661</t>
  </si>
  <si>
    <t>GPBM NORDIC ApS</t>
  </si>
  <si>
    <t>K006911</t>
  </si>
  <si>
    <t>PIERCAN</t>
  </si>
  <si>
    <t>K006931</t>
  </si>
  <si>
    <t>Meding GmbH</t>
  </si>
  <si>
    <t>K006941</t>
  </si>
  <si>
    <t>Metal Arsenal Trade, sro.</t>
  </si>
  <si>
    <t>K006951</t>
  </si>
  <si>
    <t>KASK Spa</t>
  </si>
  <si>
    <t>K007002</t>
  </si>
  <si>
    <t>Achilles Information Ltd.</t>
  </si>
  <si>
    <t>K007011</t>
  </si>
  <si>
    <t>Menzel &amp; Seyfried GmbH</t>
  </si>
  <si>
    <t>K007041</t>
  </si>
  <si>
    <t>Nordisk Perlite ApS</t>
  </si>
  <si>
    <t>K007051</t>
  </si>
  <si>
    <t>Jysk Kemi Service a/s</t>
  </si>
  <si>
    <t>K007061</t>
  </si>
  <si>
    <t>ROMOLD LTD</t>
  </si>
  <si>
    <t>K007081</t>
  </si>
  <si>
    <t>Composite Technical Systems S.</t>
  </si>
  <si>
    <t>K007101</t>
  </si>
  <si>
    <t>Beeswift Limited</t>
  </si>
  <si>
    <t>K007111</t>
  </si>
  <si>
    <t>Prowejd AB</t>
  </si>
  <si>
    <t>K007151</t>
  </si>
  <si>
    <t>Smurfit Kappa A/S</t>
  </si>
  <si>
    <t>K007181</t>
  </si>
  <si>
    <t>ProGARM Ltd.</t>
  </si>
  <si>
    <t>K007191</t>
  </si>
  <si>
    <t>Skipper TM</t>
  </si>
  <si>
    <t>K007194</t>
  </si>
  <si>
    <t>B6 A/S</t>
  </si>
  <si>
    <t>K007199</t>
  </si>
  <si>
    <t>PS stardust</t>
  </si>
  <si>
    <t>K007200</t>
  </si>
  <si>
    <t>SG Finans Danmark</t>
  </si>
  <si>
    <t>K007210</t>
  </si>
  <si>
    <t>ITL WEBBUREAU A/S</t>
  </si>
  <si>
    <t>K007212</t>
  </si>
  <si>
    <t>Randers Kemiske Industri A/S</t>
  </si>
  <si>
    <t>K007218</t>
  </si>
  <si>
    <t>AL Finans A/S</t>
  </si>
  <si>
    <t>K007224</t>
  </si>
  <si>
    <t>Hahn-Polen</t>
  </si>
  <si>
    <t>K007225</t>
  </si>
  <si>
    <t>Impo Trading</t>
  </si>
  <si>
    <t>K007234</t>
  </si>
  <si>
    <t>JEMIX A/S</t>
  </si>
  <si>
    <t>K007237</t>
  </si>
  <si>
    <t>Metsä Tissue</t>
  </si>
  <si>
    <t>K007239</t>
  </si>
  <si>
    <t>Novatech Denmark A/S</t>
  </si>
  <si>
    <t>K007248</t>
  </si>
  <si>
    <t>Allied Hygiene Europe Ltd</t>
  </si>
  <si>
    <t>K007259</t>
  </si>
  <si>
    <t>GC Rieber Salt A/S</t>
  </si>
  <si>
    <t>K007262</t>
  </si>
  <si>
    <t>Nordisk Microfiber Danmark Aps</t>
  </si>
  <si>
    <t>K007268</t>
  </si>
  <si>
    <t>Cab-Dan ApS</t>
  </si>
  <si>
    <t>K007269</t>
  </si>
  <si>
    <t>DJ Group</t>
  </si>
  <si>
    <t>K007271</t>
  </si>
  <si>
    <t>Klartek</t>
  </si>
  <si>
    <t>K007272</t>
  </si>
  <si>
    <t>Nilfisk Danmark</t>
  </si>
  <si>
    <t>K007273</t>
  </si>
  <si>
    <t>Novadan ApS</t>
  </si>
  <si>
    <t>K007274</t>
  </si>
  <si>
    <t>de lage landen</t>
  </si>
  <si>
    <t>K007375</t>
  </si>
  <si>
    <t>Vascandia A/S</t>
  </si>
  <si>
    <t>K007407</t>
  </si>
  <si>
    <t>Pro-Ren A/S</t>
  </si>
  <si>
    <t>K007426</t>
  </si>
  <si>
    <t>ScanNet</t>
  </si>
  <si>
    <t>K007438</t>
  </si>
  <si>
    <t>Chr. Holmsgades Auto</t>
  </si>
  <si>
    <t>K007439</t>
  </si>
  <si>
    <t>AC Horsens</t>
  </si>
  <si>
    <t>K007443</t>
  </si>
  <si>
    <t>Korshøj Kontor Center A/S</t>
  </si>
  <si>
    <t>K007482</t>
  </si>
  <si>
    <t>Computerstore</t>
  </si>
  <si>
    <t>K007508</t>
  </si>
  <si>
    <t>GS1 Denmark</t>
  </si>
  <si>
    <t>K007542</t>
  </si>
  <si>
    <t>G. Funder A/S</t>
  </si>
  <si>
    <t>K007586</t>
  </si>
  <si>
    <t>Carl Hübenthal KG</t>
  </si>
  <si>
    <t>K007660</t>
  </si>
  <si>
    <t>Langholt Handelsselskab ApS</t>
  </si>
  <si>
    <t>K007690</t>
  </si>
  <si>
    <t>Pack Tech A/S</t>
  </si>
  <si>
    <t>K007713</t>
  </si>
  <si>
    <t>Marius Pedersen A/S</t>
  </si>
  <si>
    <t>K007777</t>
  </si>
  <si>
    <t>Nordjydsk Værktøjssalg I/S</t>
  </si>
  <si>
    <t>K007799</t>
  </si>
  <si>
    <t>The heightec Group Ltd</t>
  </si>
  <si>
    <t>K007819</t>
  </si>
  <si>
    <t>ShoulderSink ApS</t>
  </si>
  <si>
    <t>K007859</t>
  </si>
  <si>
    <t>Magic Sales</t>
  </si>
  <si>
    <t>K007869</t>
  </si>
  <si>
    <t>HB Schutzbekleidung GmbH &amp; Co.KG</t>
  </si>
  <si>
    <t>41-277</t>
  </si>
  <si>
    <t>Ansell Healthcare Europe NV</t>
  </si>
  <si>
    <t>K007909</t>
  </si>
  <si>
    <t>SHIELD Scientific European Headquarters</t>
  </si>
  <si>
    <t>K007929</t>
  </si>
  <si>
    <t>Ringers Gloves ApS</t>
  </si>
  <si>
    <t>Industrial Hand Protection Ltd</t>
  </si>
  <si>
    <t>BD</t>
  </si>
  <si>
    <t>K007959</t>
  </si>
  <si>
    <t>PETZL Deutschland GmbH</t>
  </si>
  <si>
    <t>K007979</t>
  </si>
  <si>
    <t>SFE International</t>
  </si>
  <si>
    <t>K007989</t>
  </si>
  <si>
    <t>Nordic Biolabs AB</t>
  </si>
  <si>
    <t>K007999</t>
  </si>
  <si>
    <t>iTOOLS I/S</t>
  </si>
  <si>
    <t>K008069</t>
  </si>
  <si>
    <t>Adam Transport</t>
  </si>
  <si>
    <t>K008079</t>
  </si>
  <si>
    <t>Kinnarps A/S</t>
  </si>
  <si>
    <t>K008089</t>
  </si>
  <si>
    <t>Vagn og Lars Johansen, Tømrerf</t>
  </si>
  <si>
    <t>K008099</t>
  </si>
  <si>
    <t>Compelo Ltd.</t>
  </si>
  <si>
    <t>K008109</t>
  </si>
  <si>
    <t>Langhoff Låseservice</t>
  </si>
  <si>
    <t>K008119</t>
  </si>
  <si>
    <t>Dybholm Ejendomme</t>
  </si>
  <si>
    <t>K008129</t>
  </si>
  <si>
    <t>RD DATA A/S</t>
  </si>
  <si>
    <t>K008149</t>
  </si>
  <si>
    <t>Active-Business Care</t>
  </si>
  <si>
    <t>K008159</t>
  </si>
  <si>
    <t>Bisnode Danmark A/S</t>
  </si>
  <si>
    <t>K008169</t>
  </si>
  <si>
    <t>KONPA</t>
  </si>
  <si>
    <t>K008179</t>
  </si>
  <si>
    <t>DECOPLANT A/S</t>
  </si>
  <si>
    <t>K008189</t>
  </si>
  <si>
    <t>Idrættens Hus</t>
  </si>
  <si>
    <t>K008199</t>
  </si>
  <si>
    <t>Kuhling &amp; Co Gmbh</t>
  </si>
  <si>
    <t>K008209</t>
  </si>
  <si>
    <t>Nyemans Bageri</t>
  </si>
  <si>
    <t>K008229</t>
  </si>
  <si>
    <t>Valit</t>
  </si>
  <si>
    <t>K008249</t>
  </si>
  <si>
    <t>Stellini Kaffe ApS</t>
  </si>
  <si>
    <t>OBO</t>
  </si>
  <si>
    <t>K008259</t>
  </si>
  <si>
    <t>Officefit ApS</t>
  </si>
  <si>
    <t>K008269</t>
  </si>
  <si>
    <t>Københavns Tagdækning</t>
  </si>
  <si>
    <t>K008279</t>
  </si>
  <si>
    <t>DGI Byen</t>
  </si>
  <si>
    <t>K008289</t>
  </si>
  <si>
    <t>Make A Move</t>
  </si>
  <si>
    <t>K008299</t>
  </si>
  <si>
    <t>Tømrer-Snedkermester Michael B</t>
  </si>
  <si>
    <t>K008309</t>
  </si>
  <si>
    <t>Sanwes Sproginstitut ApS</t>
  </si>
  <si>
    <t>K008319</t>
  </si>
  <si>
    <t>LeasePlan Danmark A/S</t>
  </si>
  <si>
    <t>K008329</t>
  </si>
  <si>
    <t>Danmarks Medie- og Journalisth</t>
  </si>
  <si>
    <t>K008339</t>
  </si>
  <si>
    <t>IBA Erhvervsakademi Kolding</t>
  </si>
  <si>
    <t>AH</t>
  </si>
  <si>
    <t>K008349</t>
  </si>
  <si>
    <t>Kalundborg Tagdækning ApS</t>
  </si>
  <si>
    <t>K008369</t>
  </si>
  <si>
    <t>Eagle Club ApS</t>
  </si>
  <si>
    <t>K008379</t>
  </si>
  <si>
    <t>TIETGEN</t>
  </si>
  <si>
    <t>K008389</t>
  </si>
  <si>
    <t>b conzept</t>
  </si>
  <si>
    <t>K008399</t>
  </si>
  <si>
    <t>ProActive A/S</t>
  </si>
  <si>
    <t>K008409</t>
  </si>
  <si>
    <t>Auto-G Hadsund A/S</t>
  </si>
  <si>
    <t>K008419</t>
  </si>
  <si>
    <t>CleanAIR ApS</t>
  </si>
  <si>
    <t>K008429</t>
  </si>
  <si>
    <t>Time Manager International A/S</t>
  </si>
  <si>
    <t>K008439</t>
  </si>
  <si>
    <t>SDK Logistics</t>
  </si>
  <si>
    <t>K008449</t>
  </si>
  <si>
    <t>VESTERGAARD &amp; CO ApS</t>
  </si>
  <si>
    <t>JIT</t>
  </si>
  <si>
    <t>K008469</t>
  </si>
  <si>
    <t>Rishøj A/S</t>
  </si>
  <si>
    <t>K008479</t>
  </si>
  <si>
    <t>Julemærkefonden</t>
  </si>
  <si>
    <t>K008489</t>
  </si>
  <si>
    <t>Alpha Akustik ApS</t>
  </si>
  <si>
    <t>K008499</t>
  </si>
  <si>
    <t>Dansk Sprinkler Teknik A/S</t>
  </si>
  <si>
    <t>K008519</t>
  </si>
  <si>
    <t>SOS Børnebyerne</t>
  </si>
  <si>
    <t>K008529</t>
  </si>
  <si>
    <t>4C Offshore LtD</t>
  </si>
  <si>
    <t>Produktkvalitet RATING</t>
  </si>
  <si>
    <t>Reklamationer
- påvirkning af sikkerhed?</t>
  </si>
  <si>
    <t>Igangværende aktiviteter til sikring af produktkvalitet</t>
  </si>
  <si>
    <t>Leverings-sikkerhed</t>
  </si>
  <si>
    <t>Hasteleverancer pga forsinket produktion?
- Manglende tid til SGS, flytransport ….</t>
  </si>
  <si>
    <t>Miljø</t>
  </si>
  <si>
    <t>Transport 
Fly - tog - skib - ?</t>
  </si>
  <si>
    <t>Arbejdsmiljø</t>
  </si>
  <si>
    <t>Score --&gt;</t>
  </si>
  <si>
    <t>Kvalitet og Produktcompliance</t>
  </si>
  <si>
    <t>Leverer ikke iht. aftalte specifikationer</t>
  </si>
  <si>
    <t>Generelt god produktkvalitet</t>
  </si>
  <si>
    <t>ISO 9001
Altid god produktkvalitet</t>
  </si>
  <si>
    <t>Dårlig leveringsperformance 
(Underlevering, for sen levering, manglende levering)</t>
  </si>
  <si>
    <t>Generelt god leveringsperformance</t>
  </si>
  <si>
    <t>Excellent leveringsperformance</t>
  </si>
  <si>
    <t xml:space="preserve">Overholder ikke den lokale lovgivning
Ulovlig udledning af spildevand </t>
  </si>
  <si>
    <t>ISO 14001
BAT (Best Available Tech.) - Produktion / Affald
Bæredygtig udvikling</t>
  </si>
  <si>
    <t>Manglende PPE
Mangelfuldt beredskab
Dårligt indeklima</t>
  </si>
  <si>
    <t>OHSAS 18001 / ISO 45001
Ekstraordinært godt indeklima
Ergonomiske hjælpemidler</t>
  </si>
  <si>
    <t>Børnearbejde
Slaveri
Diskr. - forskelsbehandling</t>
  </si>
  <si>
    <t>DS 49001 / ISO 26000
Jobordninger for medarbejdere med særlige behov
Sundhedsfremmende tilbud til medarb.
Personalepleje, Sundhedsforsikring</t>
  </si>
  <si>
    <t>TITEL ÆNDRET</t>
  </si>
  <si>
    <t>Leverer ikke iht. aftalte specifikationer
Dokumentation er mangelfuld
Gentagne fejl på produkt/ydelse</t>
  </si>
  <si>
    <t>TILFØJET</t>
  </si>
  <si>
    <t>Produktcompliance og innovation</t>
  </si>
  <si>
    <t>Ingen kendte afvigelser i forhold til lovkrav på produktet
Dokumentation for compliance er tilgængelig
Leverandør gennemfører ændringer rettidigt</t>
  </si>
  <si>
    <t>Ingen kendte afvigelser i forhold til lovkrav på produktet
Dokumentation for compliance let tilgængelig
Leverandør informerer ved ændringer i lovkrav
Leverandør er på forkant med ændringer</t>
  </si>
  <si>
    <t>OHSAS 18001 / ISO 45001 certificeret
Ekstraordinært godt indeklima
Ergonomiske hjælpemidler</t>
  </si>
  <si>
    <t>Samarbejde</t>
  </si>
  <si>
    <t>Er svære at komme i kontakt med
Reagerer ikke på henvendelser
Rådgiver forkert</t>
  </si>
  <si>
    <t>Generelt godt samarbejde</t>
  </si>
  <si>
    <t>Excellent samarbejde, meget god dialog
Leverandør giver service udover forventet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</si>
</sst>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Calibri"/>
      <family val="2"/>
      <scheme val="minor"/>
    </font>
    <font>
      <sz val="10"/>
      <name val="Calibri"/>
      <family val="2"/>
      <scheme val="minor"/>
    </font>
    <font>
      <b/>
      <sz val="10"/>
      <name val="Calibri"/>
      <family val="2"/>
      <scheme val="minor"/>
    </font>
    <font>
      <b/>
      <sz val="20"/>
      <name val="Calibri"/>
      <family val="2"/>
      <scheme val="minor"/>
    </font>
    <font>
      <sz val="10"/>
      <color theme="1"/>
      <name val="Calibri"/>
      <family val="2"/>
      <scheme val="minor"/>
    </font>
    <font>
      <sz val="10"/>
      <name val="Arial"/>
      <family val="2"/>
    </font>
    <font>
      <b/>
      <u/>
      <sz val="20"/>
      <name val="Arial"/>
      <family val="2"/>
    </font>
    <font>
      <sz val="20"/>
      <name val="Arial"/>
      <family val="2"/>
    </font>
    <font>
      <b/>
      <u/>
      <sz val="12"/>
      <name val="Arial"/>
      <family val="2"/>
    </font>
    <font>
      <sz val="12"/>
      <name val="Arial"/>
      <family val="2"/>
    </font>
    <font>
      <b/>
      <sz val="12"/>
      <name val="Arial"/>
      <family val="2"/>
    </font>
    <font>
      <b/>
      <sz val="10"/>
      <name val="Arial"/>
      <family val="2"/>
    </font>
    <font>
      <b/>
      <sz val="9"/>
      <name val="Arial"/>
      <family val="2"/>
    </font>
    <font>
      <sz val="9"/>
      <name val="Arial"/>
      <family val="2"/>
    </font>
    <font>
      <b/>
      <sz val="10"/>
      <color theme="1"/>
      <name val="Calibri"/>
      <family val="2"/>
      <scheme val="minor"/>
    </font>
    <font>
      <b/>
      <sz val="14"/>
      <name val="Calibri"/>
      <family val="2"/>
      <scheme val="minor"/>
    </font>
    <font>
      <b/>
      <sz val="18"/>
      <name val="Calibri"/>
      <family val="2"/>
      <scheme val="minor"/>
    </font>
    <font>
      <sz val="12"/>
      <name val="Calibri"/>
      <family val="2"/>
      <scheme val="minor"/>
    </font>
    <font>
      <sz val="11"/>
      <color rgb="FFFF0000"/>
      <name val="Calibri"/>
      <family val="2"/>
      <scheme val="minor"/>
    </font>
    <font>
      <b/>
      <sz val="22"/>
      <name val="Calibri"/>
      <family val="2"/>
      <scheme val="minor"/>
    </font>
    <font>
      <b/>
      <sz val="14"/>
      <color rgb="FFFF0000"/>
      <name val="Calibri"/>
      <family val="2"/>
      <scheme val="minor"/>
    </font>
    <font>
      <b/>
      <sz val="26"/>
      <name val="Calibri"/>
      <family val="2"/>
      <scheme val="minor"/>
    </font>
    <font>
      <sz val="11"/>
      <name val="Calibri"/>
      <family val="2"/>
      <scheme val="minor"/>
    </font>
    <font>
      <sz val="10"/>
      <color rgb="FFFF0000"/>
      <name val="Calibri"/>
      <family val="2"/>
      <scheme val="minor"/>
    </font>
    <font>
      <sz val="8"/>
      <name val="Calibri"/>
      <family val="2"/>
      <scheme val="minor"/>
    </font>
  </fonts>
  <fills count="21">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59999389629810485"/>
        <bgColor indexed="64"/>
      </patternFill>
    </fill>
    <fill>
      <patternFill patternType="solid">
        <fgColor rgb="FF92D050"/>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DFD5"/>
        <bgColor indexed="64"/>
      </patternFill>
    </fill>
    <fill>
      <patternFill patternType="solid">
        <fgColor rgb="FFFFFFA7"/>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CCCC"/>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5" fillId="0" borderId="0"/>
    <xf numFmtId="9" fontId="22" fillId="0" borderId="0" applyFont="0" applyFill="0" applyBorder="0" applyAlignment="0" applyProtection="0"/>
  </cellStyleXfs>
  <cellXfs count="225">
    <xf numFmtId="0" fontId="0" fillId="0" borderId="0" xfId="0"/>
    <xf numFmtId="0" fontId="1" fillId="0" borderId="0" xfId="0" applyFont="1" applyAlignment="1">
      <alignment horizontal="center"/>
    </xf>
    <xf numFmtId="0" fontId="1" fillId="3" borderId="0" xfId="0" applyFont="1" applyFill="1" applyAlignment="1">
      <alignment horizontal="center"/>
    </xf>
    <xf numFmtId="49" fontId="2" fillId="2" borderId="0" xfId="0" applyNumberFormat="1" applyFont="1" applyFill="1"/>
    <xf numFmtId="49" fontId="2" fillId="2" borderId="0" xfId="0" applyNumberFormat="1" applyFont="1" applyFill="1" applyAlignment="1">
      <alignment horizontal="center"/>
    </xf>
    <xf numFmtId="0" fontId="1" fillId="3" borderId="0" xfId="0" applyFont="1" applyFill="1"/>
    <xf numFmtId="0" fontId="1" fillId="0" borderId="0" xfId="0" applyFont="1"/>
    <xf numFmtId="49" fontId="1" fillId="0" borderId="0" xfId="0" applyNumberFormat="1" applyFont="1"/>
    <xf numFmtId="49" fontId="1" fillId="0" borderId="0" xfId="0" applyNumberFormat="1" applyFont="1" applyAlignment="1">
      <alignment horizontal="center"/>
    </xf>
    <xf numFmtId="4" fontId="1" fillId="0" borderId="0" xfId="0" applyNumberFormat="1"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7" fillId="0" borderId="0" xfId="1" applyFont="1"/>
    <xf numFmtId="0" fontId="8" fillId="0" borderId="0" xfId="1" applyFont="1"/>
    <xf numFmtId="0" fontId="9" fillId="0" borderId="7" xfId="1" applyFont="1" applyBorder="1"/>
    <xf numFmtId="0" fontId="7" fillId="0" borderId="8" xfId="1" applyFont="1" applyBorder="1" applyAlignment="1">
      <alignment horizontal="center"/>
    </xf>
    <xf numFmtId="0" fontId="7" fillId="0" borderId="9" xfId="1" applyFont="1" applyBorder="1"/>
    <xf numFmtId="0" fontId="7" fillId="0" borderId="0" xfId="1" applyFont="1" applyAlignment="1">
      <alignment wrapText="1"/>
    </xf>
    <xf numFmtId="0" fontId="10" fillId="0" borderId="12" xfId="1" applyFont="1" applyBorder="1" applyAlignment="1">
      <alignment vertical="center"/>
    </xf>
    <xf numFmtId="0" fontId="10" fillId="0" borderId="15" xfId="1" applyFont="1" applyBorder="1" applyAlignment="1">
      <alignment vertical="center" wrapText="1"/>
    </xf>
    <xf numFmtId="0" fontId="5" fillId="0" borderId="0" xfId="1"/>
    <xf numFmtId="0" fontId="5" fillId="0" borderId="0" xfId="1" applyAlignment="1">
      <alignment vertical="center" wrapText="1"/>
    </xf>
    <xf numFmtId="0" fontId="10" fillId="0" borderId="17" xfId="1" applyFont="1" applyBorder="1" applyAlignment="1">
      <alignment vertical="center" wrapText="1"/>
    </xf>
    <xf numFmtId="0" fontId="10" fillId="0" borderId="0" xfId="1" applyFont="1" applyAlignment="1">
      <alignment vertical="center" wrapText="1"/>
    </xf>
    <xf numFmtId="0" fontId="5" fillId="0" borderId="0" xfId="1" applyAlignment="1">
      <alignment horizontal="center" vertical="center" wrapText="1"/>
    </xf>
    <xf numFmtId="0" fontId="5" fillId="7" borderId="20" xfId="1" applyFill="1" applyBorder="1" applyAlignment="1">
      <alignment vertical="center" wrapText="1"/>
    </xf>
    <xf numFmtId="0" fontId="11" fillId="7" borderId="21" xfId="1" applyFont="1" applyFill="1" applyBorder="1" applyAlignment="1">
      <alignment horizontal="center" vertical="center" wrapText="1"/>
    </xf>
    <xf numFmtId="0" fontId="11" fillId="7" borderId="22" xfId="1" applyFont="1" applyFill="1" applyBorder="1" applyAlignment="1">
      <alignment horizontal="center" vertical="center" wrapText="1"/>
    </xf>
    <xf numFmtId="0" fontId="11" fillId="7" borderId="23" xfId="1" applyFont="1" applyFill="1" applyBorder="1" applyAlignment="1">
      <alignment horizontal="center" vertical="center" wrapText="1"/>
    </xf>
    <xf numFmtId="0" fontId="12" fillId="7" borderId="24" xfId="1" applyFont="1" applyFill="1" applyBorder="1" applyAlignment="1">
      <alignment horizontal="left" vertical="center" wrapText="1"/>
    </xf>
    <xf numFmtId="0" fontId="13" fillId="8" borderId="1" xfId="1" applyFont="1" applyFill="1" applyBorder="1" applyAlignment="1">
      <alignment horizontal="left" vertical="center" wrapText="1"/>
    </xf>
    <xf numFmtId="0" fontId="13" fillId="9" borderId="1" xfId="1" applyFont="1" applyFill="1" applyBorder="1" applyAlignment="1">
      <alignment horizontal="left" vertical="center" wrapText="1"/>
    </xf>
    <xf numFmtId="0" fontId="13" fillId="10" borderId="1" xfId="1" applyFont="1" applyFill="1" applyBorder="1" applyAlignment="1">
      <alignment horizontal="left" vertical="center" wrapText="1"/>
    </xf>
    <xf numFmtId="0" fontId="13" fillId="11" borderId="1" xfId="1" applyFont="1" applyFill="1" applyBorder="1" applyAlignment="1">
      <alignment horizontal="left" vertical="center" wrapText="1"/>
    </xf>
    <xf numFmtId="0" fontId="13" fillId="0" borderId="1" xfId="1" applyFont="1" applyBorder="1" applyAlignment="1">
      <alignment horizontal="left" vertical="center" wrapText="1"/>
    </xf>
    <xf numFmtId="0" fontId="13" fillId="0" borderId="16" xfId="1" applyFont="1" applyBorder="1" applyAlignment="1">
      <alignment horizontal="left" vertical="center" wrapText="1"/>
    </xf>
    <xf numFmtId="0" fontId="12" fillId="7" borderId="25" xfId="1" applyFont="1" applyFill="1" applyBorder="1" applyAlignment="1">
      <alignment vertical="center" wrapText="1"/>
    </xf>
    <xf numFmtId="0" fontId="13" fillId="8" borderId="18" xfId="1" applyFont="1" applyFill="1" applyBorder="1" applyAlignment="1">
      <alignment horizontal="left" vertical="center" wrapText="1"/>
    </xf>
    <xf numFmtId="0" fontId="13" fillId="9" borderId="18" xfId="1" applyFont="1" applyFill="1" applyBorder="1" applyAlignment="1">
      <alignment horizontal="left" vertical="center" wrapText="1"/>
    </xf>
    <xf numFmtId="0" fontId="13" fillId="10" borderId="18" xfId="1" applyFont="1" applyFill="1" applyBorder="1" applyAlignment="1">
      <alignment horizontal="left" vertical="center" wrapText="1"/>
    </xf>
    <xf numFmtId="0" fontId="13" fillId="11" borderId="18" xfId="1" applyFont="1" applyFill="1" applyBorder="1" applyAlignment="1">
      <alignment horizontal="left" vertical="center" wrapText="1"/>
    </xf>
    <xf numFmtId="0" fontId="13" fillId="0" borderId="18" xfId="1" applyFont="1" applyBorder="1" applyAlignment="1">
      <alignment horizontal="left" vertical="center" wrapText="1"/>
    </xf>
    <xf numFmtId="0" fontId="13" fillId="0" borderId="19" xfId="1" applyFont="1" applyBorder="1" applyAlignment="1">
      <alignment horizontal="left" vertical="center" wrapText="1"/>
    </xf>
    <xf numFmtId="0" fontId="5" fillId="0" borderId="0" xfId="1" applyAlignment="1">
      <alignment horizontal="centerContinuous" vertical="center" wrapText="1"/>
    </xf>
    <xf numFmtId="0" fontId="12" fillId="7" borderId="24" xfId="1" applyFont="1" applyFill="1" applyBorder="1" applyAlignment="1">
      <alignment vertical="center" wrapText="1"/>
    </xf>
    <xf numFmtId="0" fontId="13" fillId="0" borderId="1" xfId="1" applyFont="1" applyBorder="1" applyAlignment="1">
      <alignment horizontal="center" vertical="center" wrapText="1"/>
    </xf>
    <xf numFmtId="0" fontId="13" fillId="0" borderId="16" xfId="1" applyFont="1" applyBorder="1" applyAlignment="1">
      <alignment vertical="center" wrapText="1"/>
    </xf>
    <xf numFmtId="0" fontId="12" fillId="0" borderId="0" xfId="1" applyFont="1" applyAlignment="1">
      <alignment vertical="center" wrapText="1"/>
    </xf>
    <xf numFmtId="0" fontId="13" fillId="0" borderId="0" xfId="1" applyFont="1" applyAlignment="1">
      <alignment horizontal="left" vertical="center" wrapText="1"/>
    </xf>
    <xf numFmtId="0" fontId="5" fillId="7" borderId="26" xfId="1" applyFill="1" applyBorder="1" applyAlignment="1">
      <alignment vertical="center" wrapText="1"/>
    </xf>
    <xf numFmtId="0" fontId="11" fillId="7" borderId="13" xfId="1" applyFont="1" applyFill="1" applyBorder="1" applyAlignment="1">
      <alignment horizontal="center" vertical="center" wrapText="1"/>
    </xf>
    <xf numFmtId="0" fontId="5" fillId="0" borderId="0" xfId="1" applyAlignment="1">
      <alignment horizontal="center"/>
    </xf>
    <xf numFmtId="0" fontId="13" fillId="10" borderId="6" xfId="1" applyFont="1" applyFill="1" applyBorder="1" applyAlignment="1">
      <alignment horizontal="left" vertical="center" wrapText="1"/>
    </xf>
    <xf numFmtId="0" fontId="12" fillId="7" borderId="27" xfId="1" applyFont="1" applyFill="1" applyBorder="1" applyAlignment="1">
      <alignment vertical="center" wrapText="1"/>
    </xf>
    <xf numFmtId="0" fontId="13" fillId="8" borderId="6" xfId="1" applyFont="1" applyFill="1" applyBorder="1" applyAlignment="1">
      <alignment horizontal="left" vertical="center" wrapText="1"/>
    </xf>
    <xf numFmtId="0" fontId="13" fillId="10" borderId="28" xfId="1" applyFont="1" applyFill="1" applyBorder="1" applyAlignment="1">
      <alignment horizontal="left" vertical="center" wrapText="1"/>
    </xf>
    <xf numFmtId="0" fontId="13" fillId="11" borderId="6" xfId="1" applyFont="1" applyFill="1" applyBorder="1" applyAlignment="1">
      <alignment horizontal="left" vertical="center" wrapText="1"/>
    </xf>
    <xf numFmtId="0" fontId="13" fillId="0" borderId="6" xfId="1" applyFont="1" applyBorder="1" applyAlignment="1">
      <alignment horizontal="center" vertical="center" wrapText="1"/>
    </xf>
    <xf numFmtId="0" fontId="5" fillId="0" borderId="29" xfId="1" applyBorder="1" applyAlignment="1">
      <alignment vertical="center" wrapText="1"/>
    </xf>
    <xf numFmtId="0" fontId="13" fillId="9" borderId="6" xfId="1" applyFont="1" applyFill="1" applyBorder="1" applyAlignment="1">
      <alignment horizontal="left" vertical="center" wrapText="1"/>
    </xf>
    <xf numFmtId="0" fontId="5" fillId="9" borderId="18" xfId="1" applyFill="1" applyBorder="1" applyAlignment="1">
      <alignment vertical="center" wrapText="1"/>
    </xf>
    <xf numFmtId="0" fontId="5" fillId="11" borderId="18" xfId="1" applyFill="1" applyBorder="1" applyAlignment="1">
      <alignment vertical="center" wrapText="1"/>
    </xf>
    <xf numFmtId="0" fontId="5" fillId="0" borderId="18" xfId="1" applyBorder="1" applyAlignment="1">
      <alignment vertical="center" wrapText="1"/>
    </xf>
    <xf numFmtId="0" fontId="13" fillId="0" borderId="19" xfId="1" applyFont="1" applyBorder="1" applyAlignment="1">
      <alignment vertical="center" wrapText="1"/>
    </xf>
    <xf numFmtId="0" fontId="13" fillId="0" borderId="18" xfId="1" applyFont="1" applyBorder="1" applyAlignment="1">
      <alignment horizontal="center" vertical="center" wrapText="1"/>
    </xf>
    <xf numFmtId="0" fontId="5" fillId="0" borderId="16" xfId="1" applyBorder="1" applyAlignment="1">
      <alignment vertical="center" wrapText="1"/>
    </xf>
    <xf numFmtId="0" fontId="12" fillId="7" borderId="3" xfId="1" applyFont="1" applyFill="1" applyBorder="1" applyAlignment="1">
      <alignment vertical="center" wrapText="1"/>
    </xf>
    <xf numFmtId="0" fontId="5" fillId="8" borderId="24" xfId="1" applyFill="1" applyBorder="1" applyAlignment="1">
      <alignment vertical="center" wrapText="1"/>
    </xf>
    <xf numFmtId="0" fontId="5" fillId="11" borderId="1" xfId="1" applyFill="1" applyBorder="1" applyAlignment="1">
      <alignment vertical="center" wrapText="1"/>
    </xf>
    <xf numFmtId="0" fontId="5" fillId="0" borderId="1" xfId="1" applyBorder="1" applyAlignment="1">
      <alignment vertical="center" wrapText="1"/>
    </xf>
    <xf numFmtId="0" fontId="12" fillId="7" borderId="30" xfId="1" applyFont="1" applyFill="1" applyBorder="1" applyAlignment="1">
      <alignment vertical="center" wrapText="1"/>
    </xf>
    <xf numFmtId="0" fontId="13" fillId="8" borderId="21" xfId="1" applyFont="1" applyFill="1" applyBorder="1" applyAlignment="1">
      <alignment horizontal="left" vertical="center" wrapText="1"/>
    </xf>
    <xf numFmtId="0" fontId="13" fillId="9" borderId="13" xfId="1" applyFont="1" applyFill="1" applyBorder="1" applyAlignment="1">
      <alignment horizontal="left" vertical="center" wrapText="1"/>
    </xf>
    <xf numFmtId="0" fontId="13" fillId="10" borderId="22" xfId="1" applyFont="1" applyFill="1" applyBorder="1" applyAlignment="1">
      <alignment horizontal="left" vertical="center" wrapText="1"/>
    </xf>
    <xf numFmtId="0" fontId="13" fillId="0" borderId="22" xfId="1" applyFont="1" applyBorder="1" applyAlignment="1">
      <alignment horizontal="center" vertical="center" wrapText="1"/>
    </xf>
    <xf numFmtId="0" fontId="5" fillId="8" borderId="27" xfId="1" applyFill="1" applyBorder="1" applyAlignment="1">
      <alignment vertical="center" wrapText="1"/>
    </xf>
    <xf numFmtId="0" fontId="5" fillId="0" borderId="6" xfId="1" applyBorder="1" applyAlignment="1">
      <alignment vertical="center" wrapText="1"/>
    </xf>
    <xf numFmtId="0" fontId="5" fillId="8" borderId="25" xfId="1" applyFill="1" applyBorder="1" applyAlignment="1">
      <alignment vertical="center" wrapText="1"/>
    </xf>
    <xf numFmtId="0" fontId="5" fillId="0" borderId="19" xfId="1" applyBorder="1" applyAlignment="1">
      <alignment vertical="center" wrapText="1"/>
    </xf>
    <xf numFmtId="0" fontId="1" fillId="12" borderId="1" xfId="0" applyFont="1" applyFill="1" applyBorder="1" applyAlignment="1">
      <alignment horizontal="center" vertical="top"/>
    </xf>
    <xf numFmtId="0" fontId="4" fillId="3" borderId="0" xfId="0" applyFont="1" applyFill="1" applyAlignment="1">
      <alignment vertical="top" wrapText="1"/>
    </xf>
    <xf numFmtId="0" fontId="4" fillId="3" borderId="0" xfId="0" applyFont="1" applyFill="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wrapText="1"/>
    </xf>
    <xf numFmtId="0" fontId="4" fillId="6" borderId="0" xfId="0" applyFont="1" applyFill="1" applyAlignment="1">
      <alignment vertical="top" wrapText="1"/>
    </xf>
    <xf numFmtId="0" fontId="4" fillId="13" borderId="1" xfId="0" applyFont="1" applyFill="1" applyBorder="1" applyAlignment="1">
      <alignment horizontal="center" vertical="top" wrapText="1"/>
    </xf>
    <xf numFmtId="49" fontId="14" fillId="2" borderId="1" xfId="0" applyNumberFormat="1" applyFont="1" applyFill="1" applyBorder="1" applyAlignment="1">
      <alignment vertical="top" wrapText="1"/>
    </xf>
    <xf numFmtId="49" fontId="1" fillId="0" borderId="1" xfId="0" applyNumberFormat="1" applyFont="1" applyBorder="1" applyAlignment="1">
      <alignment vertical="top"/>
    </xf>
    <xf numFmtId="4" fontId="1" fillId="0" borderId="1" xfId="0" applyNumberFormat="1" applyFont="1" applyBorder="1" applyAlignment="1">
      <alignment vertical="top"/>
    </xf>
    <xf numFmtId="0" fontId="1" fillId="0" borderId="1" xfId="0" applyFont="1" applyBorder="1" applyAlignment="1">
      <alignment horizontal="center" vertical="top"/>
    </xf>
    <xf numFmtId="49" fontId="1" fillId="0" borderId="1" xfId="0" applyNumberFormat="1" applyFont="1" applyBorder="1" applyAlignment="1">
      <alignment horizontal="center" vertical="top"/>
    </xf>
    <xf numFmtId="0" fontId="4" fillId="3" borderId="1" xfId="0" applyFont="1" applyFill="1" applyBorder="1" applyAlignment="1">
      <alignment horizontal="right" vertical="top" wrapText="1"/>
    </xf>
    <xf numFmtId="0" fontId="4" fillId="14" borderId="1" xfId="0" applyFont="1" applyFill="1" applyBorder="1" applyAlignment="1">
      <alignment horizontal="center" vertical="top" wrapText="1"/>
    </xf>
    <xf numFmtId="0" fontId="2" fillId="13" borderId="1" xfId="0" applyFont="1" applyFill="1" applyBorder="1" applyAlignment="1">
      <alignment horizontal="center" vertical="center" wrapText="1"/>
    </xf>
    <xf numFmtId="0" fontId="4" fillId="5" borderId="1" xfId="0" applyFont="1" applyFill="1" applyBorder="1" applyAlignment="1">
      <alignment horizontal="center" vertical="top" wrapText="1"/>
    </xf>
    <xf numFmtId="0" fontId="16" fillId="3" borderId="34" xfId="0" applyFont="1" applyFill="1" applyBorder="1" applyAlignment="1">
      <alignment horizontal="center" vertical="center"/>
    </xf>
    <xf numFmtId="0" fontId="16" fillId="3" borderId="35" xfId="0" applyFont="1" applyFill="1" applyBorder="1" applyAlignment="1">
      <alignment horizontal="center" vertical="center"/>
    </xf>
    <xf numFmtId="0" fontId="17" fillId="16" borderId="5" xfId="0" applyFont="1" applyFill="1" applyBorder="1" applyAlignment="1">
      <alignment horizontal="center" vertical="center"/>
    </xf>
    <xf numFmtId="0" fontId="17" fillId="16" borderId="1" xfId="0" applyFont="1" applyFill="1" applyBorder="1" applyAlignment="1">
      <alignment horizontal="center" vertical="center"/>
    </xf>
    <xf numFmtId="0" fontId="17" fillId="16" borderId="1" xfId="0" applyFont="1" applyFill="1" applyBorder="1" applyAlignment="1">
      <alignment horizontal="center" vertical="center" wrapText="1"/>
    </xf>
    <xf numFmtId="0" fontId="17" fillId="16" borderId="18" xfId="0" applyFont="1" applyFill="1" applyBorder="1" applyAlignment="1">
      <alignment horizontal="center" vertical="center" wrapText="1"/>
    </xf>
    <xf numFmtId="0" fontId="17" fillId="17" borderId="16" xfId="0" applyFont="1" applyFill="1" applyBorder="1" applyAlignment="1">
      <alignment horizontal="center" vertical="center"/>
    </xf>
    <xf numFmtId="0" fontId="17" fillId="17" borderId="16"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6" fillId="3" borderId="36" xfId="0" applyFont="1" applyFill="1" applyBorder="1" applyAlignment="1">
      <alignment horizontal="center" vertical="center"/>
    </xf>
    <xf numFmtId="0" fontId="17" fillId="15" borderId="4" xfId="0" applyFont="1" applyFill="1" applyBorder="1" applyAlignment="1">
      <alignment horizontal="center" vertical="center"/>
    </xf>
    <xf numFmtId="0" fontId="17" fillId="15" borderId="2" xfId="0" applyFont="1" applyFill="1" applyBorder="1" applyAlignment="1">
      <alignment horizontal="center" vertical="center" wrapText="1"/>
    </xf>
    <xf numFmtId="0" fontId="17" fillId="15" borderId="37" xfId="0" applyFont="1" applyFill="1" applyBorder="1" applyAlignment="1">
      <alignment horizontal="center" vertical="center" wrapText="1"/>
    </xf>
    <xf numFmtId="0" fontId="16" fillId="13" borderId="32" xfId="0" applyFont="1" applyFill="1" applyBorder="1" applyAlignment="1">
      <alignment horizontal="center" vertical="center"/>
    </xf>
    <xf numFmtId="0" fontId="4" fillId="12" borderId="1" xfId="0" applyFont="1" applyFill="1" applyBorder="1" applyAlignment="1">
      <alignment horizontal="center" vertical="top"/>
    </xf>
    <xf numFmtId="14" fontId="1" fillId="12" borderId="1" xfId="0" applyNumberFormat="1" applyFont="1" applyFill="1" applyBorder="1" applyAlignment="1">
      <alignment horizontal="center" vertical="top"/>
    </xf>
    <xf numFmtId="0" fontId="17" fillId="17" borderId="33" xfId="0" applyFont="1" applyFill="1" applyBorder="1" applyAlignment="1">
      <alignment horizontal="center" vertical="center" wrapText="1"/>
    </xf>
    <xf numFmtId="0" fontId="4" fillId="14" borderId="1" xfId="0" applyFont="1" applyFill="1" applyBorder="1" applyAlignment="1">
      <alignment horizontal="left" vertical="top" wrapText="1"/>
    </xf>
    <xf numFmtId="0" fontId="1" fillId="12" borderId="1" xfId="0" applyFont="1" applyFill="1" applyBorder="1" applyAlignment="1">
      <alignment horizontal="left" vertical="top" wrapText="1"/>
    </xf>
    <xf numFmtId="14" fontId="1" fillId="12" borderId="1" xfId="0" applyNumberFormat="1" applyFont="1" applyFill="1" applyBorder="1" applyAlignment="1">
      <alignment horizontal="left" vertical="top" wrapText="1"/>
    </xf>
    <xf numFmtId="0" fontId="1" fillId="0" borderId="0" xfId="0" applyFont="1" applyAlignment="1">
      <alignment horizontal="left" vertical="top" wrapText="1"/>
    </xf>
    <xf numFmtId="0" fontId="4" fillId="13" borderId="1" xfId="0" applyFont="1" applyFill="1" applyBorder="1" applyAlignment="1">
      <alignment horizontal="left" vertical="top" wrapText="1"/>
    </xf>
    <xf numFmtId="0" fontId="17" fillId="16" borderId="5"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8" fillId="0" borderId="0" xfId="0" applyFont="1" applyAlignment="1">
      <alignment vertical="center"/>
    </xf>
    <xf numFmtId="0" fontId="15" fillId="13" borderId="1" xfId="0" applyFont="1" applyFill="1" applyBorder="1" applyAlignment="1">
      <alignment horizontal="left" vertical="center" indent="1"/>
    </xf>
    <xf numFmtId="0" fontId="15" fillId="13" borderId="1" xfId="0" applyFont="1" applyFill="1" applyBorder="1" applyAlignment="1">
      <alignment horizontal="left" vertical="center" wrapText="1" indent="1"/>
    </xf>
    <xf numFmtId="0" fontId="15" fillId="13" borderId="24" xfId="0" applyFont="1" applyFill="1" applyBorder="1" applyAlignment="1">
      <alignment horizontal="center" vertical="center"/>
    </xf>
    <xf numFmtId="0" fontId="15" fillId="13" borderId="24" xfId="0" applyFont="1" applyFill="1" applyBorder="1" applyAlignment="1">
      <alignment horizontal="center" vertical="center" wrapText="1"/>
    </xf>
    <xf numFmtId="0" fontId="15" fillId="13" borderId="25" xfId="0" applyFont="1" applyFill="1" applyBorder="1" applyAlignment="1">
      <alignment horizontal="center" vertical="center"/>
    </xf>
    <xf numFmtId="0" fontId="15" fillId="13" borderId="18" xfId="0" applyFont="1" applyFill="1" applyBorder="1" applyAlignment="1">
      <alignment horizontal="left" vertical="center" indent="1"/>
    </xf>
    <xf numFmtId="0" fontId="15" fillId="3"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13" borderId="38" xfId="0" applyFont="1" applyFill="1" applyBorder="1" applyAlignment="1">
      <alignment horizontal="center" vertical="center" wrapText="1"/>
    </xf>
    <xf numFmtId="0" fontId="15" fillId="13" borderId="39" xfId="0" applyFont="1" applyFill="1" applyBorder="1" applyAlignment="1">
      <alignment horizontal="center" vertical="center"/>
    </xf>
    <xf numFmtId="0" fontId="15" fillId="13" borderId="40" xfId="0" applyFont="1" applyFill="1" applyBorder="1" applyAlignment="1">
      <alignment horizontal="center" vertical="center"/>
    </xf>
    <xf numFmtId="0" fontId="4" fillId="5" borderId="1" xfId="0" applyFont="1" applyFill="1" applyBorder="1" applyAlignment="1">
      <alignment horizontal="left" vertical="top" wrapText="1"/>
    </xf>
    <xf numFmtId="0" fontId="1" fillId="0" borderId="1" xfId="0" applyFont="1" applyBorder="1" applyAlignment="1">
      <alignment horizontal="left" vertical="top"/>
    </xf>
    <xf numFmtId="0" fontId="17" fillId="18" borderId="33" xfId="0" applyFont="1" applyFill="1" applyBorder="1" applyAlignment="1">
      <alignment horizontal="center" vertical="center" wrapText="1"/>
    </xf>
    <xf numFmtId="0" fontId="17" fillId="18" borderId="16" xfId="0" applyFont="1" applyFill="1" applyBorder="1" applyAlignment="1">
      <alignment horizontal="center" vertical="center" wrapText="1"/>
    </xf>
    <xf numFmtId="0" fontId="17" fillId="18" borderId="19" xfId="0" applyFont="1" applyFill="1" applyBorder="1" applyAlignment="1">
      <alignment horizontal="center" vertical="center" wrapText="1"/>
    </xf>
    <xf numFmtId="0" fontId="0" fillId="12" borderId="0" xfId="0" applyFill="1" applyAlignment="1">
      <alignment vertical="center"/>
    </xf>
    <xf numFmtId="0" fontId="0" fillId="12" borderId="0" xfId="0" applyFill="1" applyAlignment="1">
      <alignment horizontal="center" vertical="center"/>
    </xf>
    <xf numFmtId="0" fontId="0" fillId="12" borderId="0" xfId="0" applyFill="1"/>
    <xf numFmtId="0" fontId="0" fillId="12" borderId="0" xfId="0" applyFill="1" applyAlignment="1">
      <alignment horizontal="center"/>
    </xf>
    <xf numFmtId="0" fontId="20" fillId="12" borderId="0" xfId="0" applyFont="1" applyFill="1" applyAlignment="1">
      <alignment horizontal="left" vertical="center" indent="1"/>
    </xf>
    <xf numFmtId="0" fontId="18" fillId="12" borderId="0" xfId="0" applyFont="1" applyFill="1" applyAlignment="1">
      <alignment vertical="center"/>
    </xf>
    <xf numFmtId="0" fontId="21" fillId="12" borderId="0" xfId="0" applyFont="1" applyFill="1"/>
    <xf numFmtId="0" fontId="15" fillId="12" borderId="0" xfId="0" applyFont="1" applyFill="1"/>
    <xf numFmtId="0" fontId="17" fillId="17" borderId="1" xfId="0" applyFont="1" applyFill="1" applyBorder="1" applyAlignment="1">
      <alignment horizontal="center" vertical="center" wrapText="1"/>
    </xf>
    <xf numFmtId="0" fontId="17" fillId="17" borderId="18" xfId="0" applyFont="1" applyFill="1" applyBorder="1" applyAlignment="1">
      <alignment horizontal="center" vertical="center" wrapText="1"/>
    </xf>
    <xf numFmtId="0" fontId="15" fillId="13" borderId="44" xfId="0" applyFont="1" applyFill="1" applyBorder="1" applyAlignment="1">
      <alignment horizontal="center" vertical="center"/>
    </xf>
    <xf numFmtId="0" fontId="17" fillId="17" borderId="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7" fillId="16" borderId="4"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6" borderId="37" xfId="0" applyFont="1" applyFill="1" applyBorder="1" applyAlignment="1">
      <alignment horizontal="center" vertical="center" wrapText="1"/>
    </xf>
    <xf numFmtId="0" fontId="15" fillId="13" borderId="33" xfId="0" applyFont="1" applyFill="1" applyBorder="1" applyAlignment="1">
      <alignment horizontal="left" vertical="center" wrapText="1" indent="1"/>
    </xf>
    <xf numFmtId="0" fontId="15" fillId="13" borderId="16" xfId="0" applyFont="1" applyFill="1" applyBorder="1" applyAlignment="1">
      <alignment horizontal="left" vertical="center" wrapText="1" indent="1"/>
    </xf>
    <xf numFmtId="0" fontId="15" fillId="13" borderId="19" xfId="0" applyFont="1" applyFill="1" applyBorder="1" applyAlignment="1">
      <alignment horizontal="left" vertical="center" wrapText="1" indent="1"/>
    </xf>
    <xf numFmtId="0" fontId="1" fillId="12" borderId="0" xfId="0" applyFont="1" applyFill="1" applyAlignment="1">
      <alignment horizontal="left" vertical="top"/>
    </xf>
    <xf numFmtId="0" fontId="1" fillId="12" borderId="0" xfId="0" applyFont="1" applyFill="1" applyAlignment="1">
      <alignment vertical="top"/>
    </xf>
    <xf numFmtId="0" fontId="1" fillId="12" borderId="0" xfId="0" applyFont="1" applyFill="1" applyAlignment="1">
      <alignment horizontal="center" vertical="top"/>
    </xf>
    <xf numFmtId="0" fontId="1" fillId="12" borderId="0" xfId="0" applyFont="1" applyFill="1" applyAlignment="1">
      <alignment horizontal="left" vertical="top" wrapText="1"/>
    </xf>
    <xf numFmtId="0" fontId="1" fillId="12" borderId="0" xfId="0" applyFont="1" applyFill="1" applyAlignment="1">
      <alignment vertical="top" wrapText="1"/>
    </xf>
    <xf numFmtId="0" fontId="4" fillId="12" borderId="0" xfId="0" applyFont="1" applyFill="1" applyAlignment="1">
      <alignment vertical="top" wrapText="1"/>
    </xf>
    <xf numFmtId="0" fontId="1" fillId="19" borderId="1" xfId="0" applyFont="1" applyFill="1" applyBorder="1" applyAlignment="1">
      <alignment horizontal="center" vertical="top"/>
    </xf>
    <xf numFmtId="4" fontId="1" fillId="0" borderId="1" xfId="0" applyNumberFormat="1" applyFont="1" applyBorder="1" applyAlignment="1">
      <alignment horizontal="center" vertical="top"/>
    </xf>
    <xf numFmtId="49" fontId="14" fillId="20" borderId="1" xfId="0" applyNumberFormat="1" applyFont="1" applyFill="1" applyBorder="1" applyAlignment="1">
      <alignment vertical="top" wrapText="1"/>
    </xf>
    <xf numFmtId="49" fontId="14" fillId="20" borderId="1" xfId="0" applyNumberFormat="1" applyFont="1" applyFill="1" applyBorder="1" applyAlignment="1">
      <alignment horizontal="center" vertical="top" wrapText="1"/>
    </xf>
    <xf numFmtId="0" fontId="3" fillId="12" borderId="0" xfId="0" applyFont="1" applyFill="1" applyAlignment="1">
      <alignment horizontal="center" vertical="top"/>
    </xf>
    <xf numFmtId="0" fontId="1" fillId="0" borderId="1" xfId="0" applyFont="1" applyBorder="1" applyAlignment="1">
      <alignment vertical="top"/>
    </xf>
    <xf numFmtId="0" fontId="3" fillId="12" borderId="0" xfId="0" applyFont="1" applyFill="1" applyAlignment="1">
      <alignment horizontal="left" vertical="top"/>
    </xf>
    <xf numFmtId="0" fontId="4" fillId="4" borderId="0" xfId="0" applyFont="1" applyFill="1" applyAlignment="1">
      <alignment horizontal="left" vertical="top" wrapText="1"/>
    </xf>
    <xf numFmtId="0" fontId="1" fillId="12" borderId="0" xfId="0" applyFont="1" applyFill="1" applyAlignment="1">
      <alignment horizontal="right" vertical="top"/>
    </xf>
    <xf numFmtId="0" fontId="1" fillId="13" borderId="0" xfId="0" applyFont="1" applyFill="1" applyAlignment="1">
      <alignment vertical="top"/>
    </xf>
    <xf numFmtId="0" fontId="1" fillId="13" borderId="0" xfId="0" applyFont="1" applyFill="1" applyAlignment="1">
      <alignment horizontal="left" vertical="top" wrapText="1"/>
    </xf>
    <xf numFmtId="0" fontId="1" fillId="13" borderId="0" xfId="0" applyFont="1" applyFill="1" applyAlignment="1">
      <alignment horizontal="right" vertical="top"/>
    </xf>
    <xf numFmtId="0" fontId="1" fillId="13" borderId="0" xfId="0" applyFont="1" applyFill="1" applyAlignment="1">
      <alignment horizontal="center" vertical="top"/>
    </xf>
    <xf numFmtId="9" fontId="1" fillId="12" borderId="0" xfId="2" applyFont="1" applyFill="1" applyAlignment="1">
      <alignment horizontal="center" vertical="top"/>
    </xf>
    <xf numFmtId="0" fontId="2" fillId="12" borderId="0" xfId="0" applyFont="1" applyFill="1" applyAlignment="1">
      <alignment vertical="top"/>
    </xf>
    <xf numFmtId="0" fontId="23" fillId="12" borderId="0" xfId="0" applyFont="1" applyFill="1" applyAlignment="1">
      <alignment vertical="top"/>
    </xf>
    <xf numFmtId="0" fontId="14" fillId="3" borderId="1" xfId="0" applyFont="1" applyFill="1" applyBorder="1" applyAlignment="1">
      <alignment vertical="top" wrapText="1"/>
    </xf>
    <xf numFmtId="0" fontId="4" fillId="3" borderId="1" xfId="0" applyFont="1" applyFill="1" applyBorder="1" applyAlignment="1">
      <alignment vertical="top" wrapText="1"/>
    </xf>
    <xf numFmtId="0" fontId="1" fillId="12" borderId="1" xfId="0" applyFont="1" applyFill="1" applyBorder="1" applyAlignment="1">
      <alignment horizontal="left" vertical="top"/>
    </xf>
    <xf numFmtId="14" fontId="1" fillId="12" borderId="1" xfId="0" quotePrefix="1" applyNumberFormat="1" applyFont="1" applyFill="1" applyBorder="1" applyAlignment="1">
      <alignment horizontal="left" vertical="top" wrapText="1"/>
    </xf>
    <xf numFmtId="0" fontId="1" fillId="13" borderId="1" xfId="0" applyFont="1" applyFill="1" applyBorder="1" applyAlignment="1">
      <alignment horizontal="center" vertical="top"/>
    </xf>
    <xf numFmtId="0" fontId="2" fillId="5" borderId="31" xfId="0" applyFont="1" applyFill="1" applyBorder="1" applyAlignment="1">
      <alignment horizontal="center" vertical="center"/>
    </xf>
    <xf numFmtId="0" fontId="2" fillId="5" borderId="2"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31" xfId="0" applyFont="1" applyFill="1" applyBorder="1" applyAlignment="1">
      <alignment horizontal="center" vertical="center"/>
    </xf>
    <xf numFmtId="0" fontId="2" fillId="13" borderId="2" xfId="0" applyFont="1" applyFill="1" applyBorder="1" applyAlignment="1">
      <alignment horizontal="center" vertical="center"/>
    </xf>
    <xf numFmtId="0" fontId="2" fillId="14" borderId="3" xfId="0" applyFont="1" applyFill="1" applyBorder="1" applyAlignment="1">
      <alignment horizontal="center" vertical="center" wrapText="1"/>
    </xf>
    <xf numFmtId="0" fontId="2" fillId="14" borderId="3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13" xfId="0" applyFont="1" applyFill="1" applyBorder="1" applyAlignment="1">
      <alignment horizontal="center" vertical="center"/>
    </xf>
    <xf numFmtId="0" fontId="9" fillId="0" borderId="10" xfId="1" applyFont="1" applyBorder="1" applyAlignment="1">
      <alignment vertical="center" wrapText="1"/>
    </xf>
    <xf numFmtId="0" fontId="5" fillId="0" borderId="0" xfId="1" applyAlignment="1">
      <alignment vertical="center" wrapText="1"/>
    </xf>
    <xf numFmtId="0" fontId="5" fillId="0" borderId="11" xfId="1" applyBorder="1" applyAlignment="1">
      <alignment vertical="center" wrapText="1"/>
    </xf>
    <xf numFmtId="0" fontId="7" fillId="0" borderId="0" xfId="1" applyFont="1" applyAlignment="1">
      <alignment horizontal="center"/>
    </xf>
    <xf numFmtId="0" fontId="9" fillId="0" borderId="10" xfId="1" applyFont="1" applyBorder="1" applyAlignment="1">
      <alignment vertical="center"/>
    </xf>
    <xf numFmtId="0" fontId="5" fillId="0" borderId="0" xfId="1" applyAlignment="1">
      <alignment vertical="center"/>
    </xf>
    <xf numFmtId="0" fontId="5" fillId="0" borderId="13" xfId="1" applyBorder="1" applyAlignment="1">
      <alignment horizontal="left" vertical="center" wrapText="1"/>
    </xf>
    <xf numFmtId="0" fontId="5" fillId="0" borderId="1" xfId="1" applyBorder="1" applyAlignment="1">
      <alignment horizontal="left" vertical="center" wrapText="1"/>
    </xf>
    <xf numFmtId="0" fontId="5" fillId="0" borderId="1" xfId="1" applyBorder="1" applyAlignment="1">
      <alignment vertical="center" wrapText="1"/>
    </xf>
    <xf numFmtId="0" fontId="5" fillId="0" borderId="16" xfId="1" applyBorder="1" applyAlignment="1">
      <alignment vertical="center" wrapText="1"/>
    </xf>
    <xf numFmtId="0" fontId="5" fillId="0" borderId="18" xfId="1" applyBorder="1" applyAlignment="1">
      <alignment horizontal="left" vertical="center" wrapText="1"/>
    </xf>
    <xf numFmtId="0" fontId="5" fillId="0" borderId="18" xfId="1" applyBorder="1" applyAlignment="1">
      <alignment vertical="center" wrapText="1"/>
    </xf>
    <xf numFmtId="0" fontId="5" fillId="0" borderId="19" xfId="1" applyBorder="1" applyAlignment="1">
      <alignment vertical="center" wrapText="1"/>
    </xf>
    <xf numFmtId="0" fontId="19" fillId="3" borderId="7" xfId="0" applyFont="1" applyFill="1" applyBorder="1" applyAlignment="1">
      <alignment horizontal="center" vertical="center"/>
    </xf>
    <xf numFmtId="0" fontId="19" fillId="3" borderId="42"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 xfId="0" applyFont="1" applyFill="1" applyBorder="1" applyAlignment="1">
      <alignment horizontal="center" vertical="center"/>
    </xf>
    <xf numFmtId="0" fontId="6" fillId="0" borderId="0" xfId="1" applyFont="1" applyAlignment="1"/>
    <xf numFmtId="0" fontId="5" fillId="0" borderId="0" xfId="1" applyAlignment="1"/>
    <xf numFmtId="0" fontId="5" fillId="0" borderId="11" xfId="1" applyBorder="1" applyAlignment="1"/>
    <xf numFmtId="0" fontId="5" fillId="0" borderId="13" xfId="1" applyBorder="1" applyAlignment="1"/>
    <xf numFmtId="0" fontId="5" fillId="0" borderId="14" xfId="1" applyBorder="1" applyAlignment="1"/>
  </cellXfs>
  <cellStyles count="3">
    <cellStyle name="Normal" xfId="0" builtinId="0"/>
    <cellStyle name="Normal 2" xfId="1" xr:uid="{00000000-0005-0000-0000-000002000000}"/>
    <cellStyle name="Percent" xfId="2" builtinId="5"/>
  </cellStyles>
  <dxfs count="50">
    <dxf>
      <font>
        <strike val="0"/>
        <outline val="0"/>
        <shadow val="0"/>
        <u val="none"/>
        <vertAlign val="baseline"/>
        <sz val="10"/>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0"/>
        <color auto="1"/>
        <name val="Calibri"/>
        <scheme val="minor"/>
      </font>
      <numFmt numFmtId="0" formatCode="General"/>
      <alignment horizontal="center" vertical="bottom" textRotation="0" wrapText="0" indent="0" justifyLastLine="0" shrinkToFit="0" readingOrder="0"/>
    </dxf>
    <dxf>
      <font>
        <strike val="0"/>
        <outline val="0"/>
        <shadow val="0"/>
        <u val="none"/>
        <vertAlign val="baseline"/>
        <sz val="10"/>
        <color auto="1"/>
        <name val="Calibri"/>
        <scheme val="minor"/>
      </font>
      <numFmt numFmtId="4" formatCode="#,##0.00"/>
    </dxf>
    <dxf>
      <font>
        <strike val="0"/>
        <outline val="0"/>
        <shadow val="0"/>
        <u val="none"/>
        <vertAlign val="baseline"/>
        <sz val="10"/>
        <color auto="1"/>
        <name val="Calibri"/>
        <scheme val="minor"/>
      </font>
      <alignment horizontal="center" vertical="bottom" textRotation="0" wrapText="0" indent="0" justifyLastLine="0" shrinkToFit="0" readingOrder="0"/>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alignment horizontal="center" vertical="bottom" textRotation="0" wrapText="0" indent="0" justifyLastLine="0" shrinkToFit="0" readingOrder="0"/>
    </dxf>
    <dxf>
      <font>
        <strike val="0"/>
        <outline val="0"/>
        <shadow val="0"/>
        <u val="none"/>
        <vertAlign val="baseline"/>
        <sz val="10"/>
        <color auto="1"/>
        <name val="Calibri"/>
        <scheme val="none"/>
      </font>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scheme val="minor"/>
      </font>
      <numFmt numFmtId="0" formatCode="Genera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scheme val="minor"/>
      </font>
      <numFmt numFmtId="0" formatCode="Genera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tint="-0.149998474074526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4" formatCode="#,##0.00"/>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4" formatCode="#,##0.00"/>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scheme val="minor"/>
      </font>
      <numFmt numFmtId="4" formatCode="#,##0.00"/>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scheme val="minor"/>
      </font>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scheme val="minor"/>
      </font>
      <numFmt numFmtId="0" formatCode="Genera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30" formatCode="@"/>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scheme val="minor"/>
      </font>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scheme val="minor"/>
      </font>
      <alignment vertical="top" textRotation="0" indent="0" justifyLastLine="0" shrinkToFit="0" readingOrder="0"/>
    </dxf>
    <dxf>
      <font>
        <strike val="0"/>
        <outline val="0"/>
        <shadow val="0"/>
        <u val="none"/>
        <vertAlign val="baseline"/>
        <sz val="10"/>
        <color theme="1"/>
        <name val="Calibri"/>
        <scheme val="minor"/>
      </font>
      <alignment vertical="top" textRotation="0" wrapText="1"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B3B3"/>
      <color rgb="FFFF7979"/>
      <color rgb="FFFFCCCC"/>
      <color rgb="FFFFFFCC"/>
      <color rgb="FFFF4343"/>
      <color rgb="FFFFFF66"/>
      <color rgb="FFFFCC66"/>
      <color rgb="FFFFFF99"/>
      <color rgb="FFFFFFA7"/>
      <color rgb="FFFFD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da-DK" sz="1600" b="1"/>
              <a:t>Leverandørvurdering</a:t>
            </a:r>
            <a:r>
              <a:rPr lang="da-DK" sz="1600" b="1" baseline="0"/>
              <a:t> 2022</a:t>
            </a:r>
            <a:endParaRPr lang="da-DK"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74F3-4BA0-8DFA-7B2F2988594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4F3-4BA0-8DFA-7B2F2988594E}"/>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70CD-4FD5-A416-7FE16F4B6BB9}"/>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Kreditoroversigt!$Z$33:$Z$35</c:f>
              <c:strCache>
                <c:ptCount val="3"/>
                <c:pt idx="0">
                  <c:v>Tilfredsstillende</c:v>
                </c:pt>
                <c:pt idx="1">
                  <c:v>Mindre tilfredsstillende</c:v>
                </c:pt>
                <c:pt idx="2">
                  <c:v>Ikke tilfredsstillende</c:v>
                </c:pt>
              </c:strCache>
            </c:strRef>
          </c:cat>
          <c:val>
            <c:numRef>
              <c:f>Kreditoroversigt!$AA$33:$AA$35</c:f>
              <c:numCache>
                <c:formatCode>General</c:formatCode>
                <c:ptCount val="3"/>
                <c:pt idx="0">
                  <c:v>6</c:v>
                </c:pt>
                <c:pt idx="1">
                  <c:v>1</c:v>
                </c:pt>
                <c:pt idx="2">
                  <c:v>0</c:v>
                </c:pt>
              </c:numCache>
            </c:numRef>
          </c:val>
          <c:extLst>
            <c:ext xmlns:c16="http://schemas.microsoft.com/office/drawing/2014/chart" uri="{C3380CC4-5D6E-409C-BE32-E72D297353CC}">
              <c16:uniqueId val="{00000000-74F3-4BA0-8DFA-7B2F2988594E}"/>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7-70CD-4FD5-A416-7FE16F4B6B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70CD-4FD5-A416-7FE16F4B6B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70CD-4FD5-A416-7FE16F4B6BB9}"/>
              </c:ext>
            </c:extLst>
          </c:dPt>
          <c:cat>
            <c:strRef>
              <c:f>Kreditoroversigt!$Z$33:$Z$35</c:f>
              <c:strCache>
                <c:ptCount val="3"/>
                <c:pt idx="0">
                  <c:v>Tilfredsstillende</c:v>
                </c:pt>
                <c:pt idx="1">
                  <c:v>Mindre tilfredsstillende</c:v>
                </c:pt>
                <c:pt idx="2">
                  <c:v>Ikke tilfredsstillende</c:v>
                </c:pt>
              </c:strCache>
            </c:strRef>
          </c:cat>
          <c:val>
            <c:numRef>
              <c:f>Kreditoroversigt!$AB$33:$AB$35</c:f>
              <c:numCache>
                <c:formatCode>0%</c:formatCode>
                <c:ptCount val="3"/>
                <c:pt idx="0">
                  <c:v>0.8571428571428571</c:v>
                </c:pt>
                <c:pt idx="1">
                  <c:v>0.14285714285714285</c:v>
                </c:pt>
                <c:pt idx="2">
                  <c:v>0</c:v>
                </c:pt>
              </c:numCache>
            </c:numRef>
          </c:val>
          <c:extLst>
            <c:ext xmlns:c16="http://schemas.microsoft.com/office/drawing/2014/chart" uri="{C3380CC4-5D6E-409C-BE32-E72D297353CC}">
              <c16:uniqueId val="{00000004-74F3-4BA0-8DFA-7B2F2988594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862853</xdr:colOff>
      <xdr:row>24</xdr:row>
      <xdr:rowOff>51547</xdr:rowOff>
    </xdr:from>
    <xdr:to>
      <xdr:col>34</xdr:col>
      <xdr:colOff>190500</xdr:colOff>
      <xdr:row>40</xdr:row>
      <xdr:rowOff>105336</xdr:rowOff>
    </xdr:to>
    <xdr:graphicFrame macro="">
      <xdr:nvGraphicFramePr>
        <xdr:cNvPr id="16" name="Diagram 15">
          <a:extLst>
            <a:ext uri="{FF2B5EF4-FFF2-40B4-BE49-F238E27FC236}">
              <a16:creationId xmlns:a16="http://schemas.microsoft.com/office/drawing/2014/main" id="{F9AC2ECD-E2FB-4779-93C0-F43F12FF3E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AJ20" totalsRowShown="0" headerRowDxfId="46" dataDxfId="45">
  <sortState xmlns:xlrd2="http://schemas.microsoft.com/office/spreadsheetml/2017/richdata2" ref="B6:AJ20">
    <sortCondition descending="1" ref="D6:D20"/>
  </sortState>
  <tableColumns count="35">
    <tableColumn id="1" xr3:uid="{00000000-0010-0000-0000-000001000000}" name="Lev. nr." dataDxfId="44"/>
    <tableColumn id="2" xr3:uid="{00000000-0010-0000-0000-000002000000}" name="Leverandør navn" dataDxfId="43"/>
    <tableColumn id="3" xr3:uid="{00000000-0010-0000-0000-000003000000}" name="Produkt gruppe" dataDxfId="42"/>
    <tableColumn id="6" xr3:uid="{00000000-0010-0000-0000-000006000000}" name="Ind-køber-kode" dataDxfId="41"/>
    <tableColumn id="7" xr3:uid="{00000000-0010-0000-0000-000007000000}" name="Valuta-kode" dataDxfId="40"/>
    <tableColumn id="10" xr3:uid="{00000000-0010-0000-0000-00000A000000}" name="Indkøbs-omsætning " dataDxfId="39"/>
    <tableColumn id="35" xr3:uid="{1C9E2323-C1D4-4A68-A982-EE102EDC706E}" name="Koncern (hvis aktuel)" dataDxfId="38"/>
    <tableColumn id="33" xr3:uid="{F22052CB-2617-4EF6-8225-2EB5DE8B5B7B}" name="Lande- / område-kode" dataDxfId="37"/>
    <tableColumn id="28" xr3:uid="{00000000-0010-0000-0000-00001C000000}" name="EGET BRAND" dataDxfId="36"/>
    <tableColumn id="11" xr3:uid="{00000000-0010-0000-0000-00000B000000}" name="CoC under-skrevet" dataDxfId="35"/>
    <tableColumn id="25" xr3:uid="{00000000-0010-0000-0000-000019000000}" name="REACH under-skrevet" dataDxfId="34"/>
    <tableColumn id="26" xr3:uid="{00000000-0010-0000-0000-00001A000000}" name="ISO 9001 cert." dataDxfId="33"/>
    <tableColumn id="27" xr3:uid="{00000000-0010-0000-0000-00001B000000}" name="ISO 14001 cert." dataDxfId="32"/>
    <tableColumn id="12" xr3:uid="{00000000-0010-0000-0000-00000C000000}" name="ISO 45001 cert." dataDxfId="31"/>
    <tableColumn id="32" xr3:uid="{CE3AE22A-6EB7-4EA2-B518-E4752E92001D}" name="CSR / CR cert." dataDxfId="30"/>
    <tableColumn id="8" xr3:uid="{DC0366FA-2FC7-4D10-A41A-DC46F806F945}" name="Kommentarer" dataDxfId="29"/>
    <tableColumn id="36" xr3:uid="{3A7B85BD-7370-4FB9-8A33-AA5532B98B85}" name="AUDIT STATUS_x000a_Godkendt_x000a_Ikke godkendt_x000a_Ikke auditeret" dataDxfId="28"/>
    <tableColumn id="20" xr3:uid="{00000000-0010-0000-0000-000014000000}" name="A:_x000a_Produkt-kvalitet" dataDxfId="27"/>
    <tableColumn id="13" xr3:uid="{DB7994FA-E29F-4330-99D5-4E8E717C6E6E}" name="B:_x000a_Produkt compliance" dataDxfId="26"/>
    <tableColumn id="19" xr3:uid="{00000000-0010-0000-0000-000013000000}" name="C: _x000a_Leverings-sikkerhed" dataDxfId="25"/>
    <tableColumn id="18" xr3:uid="{00000000-0010-0000-0000-000012000000}" name="D:_x000a_Miljø og bæredygtighed" dataDxfId="24"/>
    <tableColumn id="17" xr3:uid="{00000000-0010-0000-0000-000011000000}" name="E:_x000a_Arbejds-miljø og sikkerhed" dataDxfId="23"/>
    <tableColumn id="16" xr3:uid="{00000000-0010-0000-0000-000010000000}" name="F:_x000a_Menneske-rettig-heder" dataDxfId="22"/>
    <tableColumn id="31" xr3:uid="{BC17AB84-3E54-43B0-B14A-9479D6A4E7BA}" name="G:_x000a_Innovation og udvikling af produkt-sortiment" dataDxfId="21"/>
    <tableColumn id="30" xr3:uid="{629B9E8F-B9C5-4229-95B4-AB0CE54D85CF}" name="H:_x000a_Samarb. Reklamations-behandling mv." dataDxfId="20"/>
    <tableColumn id="15" xr3:uid="{00000000-0010-0000-0000-00000F000000}" name="SAMLET SCORE_x000a_(AxBx...xH)" dataDxfId="19">
      <calculatedColumnFormula>S6*T6*U6*V6*W6*X6*Y6*Z6</calculatedColumnFormula>
    </tableColumn>
    <tableColumn id="4" xr3:uid="{F04A1E35-AAAE-4A8D-A03A-0002DDA0365D}" name="Sidste audit hos leverandør" dataDxfId="18"/>
    <tableColumn id="14" xr3:uid="{00000000-0010-0000-0000-00000E000000}" name="Kommentar" dataDxfId="17"/>
    <tableColumn id="24" xr3:uid="{00000000-0010-0000-0000-000018000000}" name="Udført af" dataDxfId="16"/>
    <tableColumn id="23" xr3:uid="{00000000-0010-0000-0000-000017000000}" name="Dato" dataDxfId="15"/>
    <tableColumn id="22" xr3:uid="{00000000-0010-0000-0000-000016000000}" name="Besluttet action" dataDxfId="14"/>
    <tableColumn id="9" xr3:uid="{00000000-0010-0000-0000-000009000000}" name="Udføres af" dataDxfId="13"/>
    <tableColumn id="21" xr3:uid="{00000000-0010-0000-0000-000015000000}" name="Senest" dataDxfId="12"/>
    <tableColumn id="5" xr3:uid="{00000000-0010-0000-0000-000005000000}" name="Afsluttet dato" dataDxfId="11"/>
    <tableColumn id="29" xr3:uid="{3546A793-F6F9-4CEA-9EB7-4706517A76F9}" name="IKKE AKTIV"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A1:H914" totalsRowShown="0" headerRowDxfId="9" dataDxfId="8">
  <autoFilter ref="A1:H914" xr:uid="{00000000-0009-0000-0100-000002000000}"/>
  <sortState xmlns:xlrd2="http://schemas.microsoft.com/office/spreadsheetml/2017/richdata2" ref="A2:H868">
    <sortCondition descending="1" ref="E1:E913"/>
  </sortState>
  <tableColumns count="8">
    <tableColumn id="1" xr3:uid="{00000000-0010-0000-0200-000001000000}" name="Nummer" dataDxfId="7"/>
    <tableColumn id="2" xr3:uid="{00000000-0010-0000-0200-000002000000}" name="Navn" dataDxfId="6"/>
    <tableColumn id="6" xr3:uid="{00000000-0010-0000-0200-000006000000}" name="Indkøberkode" dataDxfId="5"/>
    <tableColumn id="7" xr3:uid="{00000000-0010-0000-0200-000007000000}" name="Valutakode" dataDxfId="4"/>
    <tableColumn id="8" xr3:uid="{00000000-0010-0000-0200-000008000000}" name="Lande-/områdekode" dataDxfId="3"/>
    <tableColumn id="10" xr3:uid="{00000000-0010-0000-0200-00000A000000}" name="Omsætning 2017-18" dataDxfId="2"/>
    <tableColumn id="11" xr3:uid="{00000000-0010-0000-0200-00000B000000}" name="CoC underskrevet" dataDxfId="1"/>
    <tableColumn id="12" xr3:uid="{00000000-0010-0000-0200-00000C000000}" name="REACH underskrevet"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I799"/>
  <sheetViews>
    <sheetView tabSelected="1" zoomScale="60" zoomScaleNormal="60" workbookViewId="0">
      <pane ySplit="5" topLeftCell="X6" activePane="bottomLeft" state="frozen"/>
      <selection pane="bottomLeft" activeCell="A3" sqref="A3"/>
      <selection activeCell="B21" sqref="B21"/>
    </sheetView>
  </sheetViews>
  <sheetFormatPr defaultRowHeight="15" outlineLevelCol="1"/>
  <cols>
    <col min="1" max="1" width="5.140625" style="163" customWidth="1"/>
    <col min="2" max="2" width="10.5703125" style="11" customWidth="1"/>
    <col min="3" max="3" width="26.5703125" style="10" customWidth="1"/>
    <col min="4" max="4" width="13" style="10" customWidth="1"/>
    <col min="5" max="5" width="5.5703125" style="11" customWidth="1"/>
    <col min="6" max="6" width="6.140625" style="10" customWidth="1"/>
    <col min="7" max="7" width="15.42578125" style="11" customWidth="1"/>
    <col min="8" max="8" width="11.5703125" style="11" customWidth="1"/>
    <col min="9" max="9" width="8.7109375" style="11" customWidth="1"/>
    <col min="10" max="10" width="13.85546875" style="11" customWidth="1"/>
    <col min="11" max="12" width="9.28515625" style="10" customWidth="1" outlineLevel="1"/>
    <col min="13" max="13" width="9.28515625" customWidth="1" outlineLevel="1"/>
    <col min="14" max="14" width="9.28515625" style="10" customWidth="1" outlineLevel="1"/>
    <col min="15" max="16" width="9.28515625" style="11" customWidth="1" outlineLevel="1"/>
    <col min="17" max="17" width="18.7109375" style="12" customWidth="1" outlineLevel="1"/>
    <col min="18" max="18" width="18.7109375" style="10" customWidth="1" outlineLevel="1"/>
    <col min="19" max="21" width="12.28515625" style="11" customWidth="1"/>
    <col min="22" max="22" width="13.7109375" style="10" customWidth="1"/>
    <col min="23" max="24" width="12.28515625" style="10" customWidth="1"/>
    <col min="25" max="26" width="12.28515625" style="119" customWidth="1"/>
    <col min="27" max="27" width="12.28515625" style="10" customWidth="1"/>
    <col min="28" max="28" width="11" style="10" customWidth="1"/>
    <col min="29" max="29" width="19.5703125" style="11" customWidth="1"/>
    <col min="30" max="30" width="13.28515625" style="10" customWidth="1"/>
    <col min="31" max="31" width="11.85546875" style="11" customWidth="1"/>
    <col min="32" max="32" width="28" style="11" customWidth="1"/>
    <col min="33" max="33" width="8.42578125" style="11" customWidth="1"/>
    <col min="34" max="34" width="11.140625" style="11" customWidth="1"/>
    <col min="35" max="35" width="11.85546875" style="11" customWidth="1"/>
    <col min="36" max="36" width="13.140625" style="164" customWidth="1"/>
    <col min="37" max="37" width="13.140625" style="163" customWidth="1"/>
    <col min="38" max="38" width="14" style="163" customWidth="1"/>
    <col min="39" max="39" width="9.140625" style="163"/>
    <col min="40" max="40" width="15.28515625" style="163" customWidth="1"/>
    <col min="41" max="41" width="17.42578125" style="163" customWidth="1"/>
    <col min="42" max="190" width="9.140625" style="163"/>
    <col min="191" max="16384" width="9.140625" style="10"/>
  </cols>
  <sheetData>
    <row r="1" spans="1:191" s="163" customFormat="1" ht="25.5" customHeight="1">
      <c r="B1" s="164"/>
      <c r="E1" s="164"/>
      <c r="G1" s="164"/>
      <c r="H1" s="164"/>
      <c r="I1" s="164"/>
      <c r="J1" s="164"/>
      <c r="M1" s="143"/>
      <c r="O1" s="164"/>
      <c r="P1" s="164"/>
      <c r="Q1" s="162"/>
      <c r="S1" s="164"/>
      <c r="T1" s="164"/>
      <c r="U1" s="164"/>
      <c r="Y1" s="165"/>
      <c r="Z1" s="165"/>
      <c r="AC1" s="164"/>
      <c r="AE1" s="164"/>
      <c r="AF1" s="164"/>
      <c r="AG1" s="164"/>
      <c r="AH1" s="164"/>
      <c r="AI1" s="164"/>
      <c r="AJ1" s="164"/>
    </row>
    <row r="2" spans="1:191" s="163" customFormat="1" ht="26.25">
      <c r="B2" s="174" t="s">
        <v>0</v>
      </c>
      <c r="E2" s="164"/>
      <c r="G2" s="164"/>
      <c r="H2" s="164"/>
      <c r="I2" s="164"/>
      <c r="J2" s="164"/>
      <c r="O2" s="164"/>
      <c r="P2" s="164"/>
      <c r="Q2" s="162"/>
      <c r="S2" s="164"/>
      <c r="T2" s="164"/>
      <c r="U2" s="164"/>
      <c r="Y2" s="165"/>
      <c r="Z2" s="165"/>
      <c r="AC2" s="164"/>
      <c r="AE2" s="164"/>
      <c r="AF2" s="164"/>
      <c r="AG2" s="164"/>
      <c r="AH2" s="164"/>
      <c r="AI2" s="164"/>
      <c r="AJ2" s="164"/>
    </row>
    <row r="3" spans="1:191" s="163" customFormat="1" ht="26.25">
      <c r="B3" s="172"/>
      <c r="E3" s="164"/>
      <c r="G3" s="164"/>
      <c r="H3" s="164"/>
      <c r="I3" s="164"/>
      <c r="J3" s="164"/>
      <c r="O3" s="164"/>
      <c r="P3" s="164"/>
      <c r="Q3" s="162"/>
      <c r="S3" s="164"/>
      <c r="T3" s="164"/>
      <c r="U3" s="164"/>
      <c r="Y3" s="165"/>
      <c r="Z3" s="165"/>
      <c r="AC3" s="164"/>
      <c r="AE3" s="164"/>
      <c r="AF3" s="164"/>
      <c r="AG3" s="164"/>
      <c r="AH3" s="164"/>
      <c r="AI3" s="164"/>
      <c r="AJ3" s="164"/>
    </row>
    <row r="4" spans="1:191" ht="40.5" customHeight="1">
      <c r="B4" s="191" t="s">
        <v>1</v>
      </c>
      <c r="C4" s="192"/>
      <c r="D4" s="192"/>
      <c r="E4" s="192"/>
      <c r="F4" s="192"/>
      <c r="G4" s="192"/>
      <c r="H4" s="192"/>
      <c r="I4" s="193"/>
      <c r="J4" s="97" t="s">
        <v>2</v>
      </c>
      <c r="K4" s="189" t="s">
        <v>3</v>
      </c>
      <c r="L4" s="189"/>
      <c r="M4" s="189"/>
      <c r="N4" s="189"/>
      <c r="O4" s="189"/>
      <c r="P4" s="189"/>
      <c r="Q4" s="190"/>
      <c r="R4" s="184"/>
      <c r="S4" s="191" t="s">
        <v>4</v>
      </c>
      <c r="T4" s="192"/>
      <c r="U4" s="192"/>
      <c r="V4" s="192"/>
      <c r="W4" s="192"/>
      <c r="X4" s="192"/>
      <c r="Y4" s="192"/>
      <c r="Z4" s="192"/>
      <c r="AA4" s="192"/>
      <c r="AB4" s="192"/>
      <c r="AC4" s="192"/>
      <c r="AD4" s="192"/>
      <c r="AE4" s="193"/>
      <c r="AF4" s="194" t="s">
        <v>5</v>
      </c>
      <c r="AG4" s="195"/>
      <c r="AH4" s="195"/>
      <c r="AI4" s="196"/>
    </row>
    <row r="5" spans="1:191" s="86" customFormat="1" ht="63.75">
      <c r="A5" s="167"/>
      <c r="B5" s="90" t="s">
        <v>6</v>
      </c>
      <c r="C5" s="90" t="s">
        <v>7</v>
      </c>
      <c r="D5" s="90" t="s">
        <v>8</v>
      </c>
      <c r="E5" s="90" t="s">
        <v>9</v>
      </c>
      <c r="F5" s="90" t="s">
        <v>10</v>
      </c>
      <c r="G5" s="95" t="s">
        <v>11</v>
      </c>
      <c r="H5" s="170" t="s">
        <v>12</v>
      </c>
      <c r="I5" s="171" t="s">
        <v>13</v>
      </c>
      <c r="J5" s="89" t="s">
        <v>14</v>
      </c>
      <c r="K5" s="98" t="s">
        <v>15</v>
      </c>
      <c r="L5" s="98" t="s">
        <v>16</v>
      </c>
      <c r="M5" s="98" t="s">
        <v>17</v>
      </c>
      <c r="N5" s="98" t="s">
        <v>18</v>
      </c>
      <c r="O5" s="98" t="s">
        <v>19</v>
      </c>
      <c r="P5" s="98" t="s">
        <v>20</v>
      </c>
      <c r="Q5" s="136" t="s">
        <v>21</v>
      </c>
      <c r="R5" s="185" t="s">
        <v>22</v>
      </c>
      <c r="S5" s="89" t="s">
        <v>23</v>
      </c>
      <c r="T5" s="89" t="s">
        <v>24</v>
      </c>
      <c r="U5" s="89" t="s">
        <v>25</v>
      </c>
      <c r="V5" s="89" t="s">
        <v>26</v>
      </c>
      <c r="W5" s="89" t="s">
        <v>27</v>
      </c>
      <c r="X5" s="89" t="s">
        <v>28</v>
      </c>
      <c r="Y5" s="89" t="s">
        <v>29</v>
      </c>
      <c r="Z5" s="89" t="s">
        <v>30</v>
      </c>
      <c r="AA5" s="89" t="s">
        <v>31</v>
      </c>
      <c r="AB5" s="120" t="s">
        <v>32</v>
      </c>
      <c r="AC5" s="120" t="s">
        <v>33</v>
      </c>
      <c r="AD5" s="89" t="s">
        <v>34</v>
      </c>
      <c r="AE5" s="89" t="s">
        <v>35</v>
      </c>
      <c r="AF5" s="96" t="s">
        <v>36</v>
      </c>
      <c r="AG5" s="116" t="s">
        <v>37</v>
      </c>
      <c r="AH5" s="116" t="s">
        <v>38</v>
      </c>
      <c r="AI5" s="116" t="s">
        <v>39</v>
      </c>
      <c r="AJ5" s="175" t="s">
        <v>40</v>
      </c>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U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c r="DZ5" s="167"/>
      <c r="EA5" s="167"/>
      <c r="EB5" s="167"/>
      <c r="EC5" s="167"/>
      <c r="ED5" s="167"/>
      <c r="EE5" s="167"/>
      <c r="EF5" s="167"/>
      <c r="EG5" s="167"/>
      <c r="EH5" s="167"/>
      <c r="EI5" s="167"/>
      <c r="EJ5" s="167"/>
      <c r="EK5" s="167"/>
      <c r="EL5" s="167"/>
      <c r="EM5" s="167"/>
      <c r="EN5" s="167"/>
      <c r="EO5" s="167"/>
      <c r="EP5" s="167"/>
      <c r="EQ5" s="167"/>
      <c r="ER5" s="167"/>
      <c r="ES5" s="167"/>
      <c r="ET5" s="167"/>
      <c r="EU5" s="167"/>
      <c r="EV5" s="167"/>
      <c r="EW5" s="167"/>
      <c r="EX5" s="167"/>
      <c r="EY5" s="167"/>
      <c r="EZ5" s="167"/>
      <c r="FA5" s="167"/>
      <c r="FB5" s="167"/>
      <c r="FC5" s="167"/>
      <c r="FD5" s="167"/>
      <c r="FE5" s="167"/>
      <c r="FF5" s="167"/>
      <c r="FG5" s="167"/>
      <c r="FH5" s="167"/>
      <c r="FI5" s="167"/>
      <c r="FJ5" s="167"/>
      <c r="FK5" s="167"/>
      <c r="FL5" s="167"/>
      <c r="FM5" s="167"/>
      <c r="FN5" s="167"/>
      <c r="FO5" s="167"/>
      <c r="FP5" s="167"/>
      <c r="FQ5" s="167"/>
      <c r="FR5" s="167"/>
      <c r="FS5" s="167"/>
      <c r="FT5" s="167"/>
      <c r="FU5" s="167"/>
      <c r="FV5" s="167"/>
      <c r="FW5" s="167"/>
      <c r="FX5" s="167"/>
      <c r="FY5" s="167"/>
      <c r="FZ5" s="167"/>
      <c r="GA5" s="167"/>
      <c r="GB5" s="167"/>
      <c r="GC5" s="167"/>
      <c r="GD5" s="167"/>
      <c r="GE5" s="167"/>
      <c r="GF5" s="167"/>
      <c r="GG5" s="167"/>
      <c r="GH5" s="167"/>
      <c r="GI5" s="167"/>
    </row>
    <row r="6" spans="1:191" ht="12.75">
      <c r="B6" s="94"/>
      <c r="C6" s="91"/>
      <c r="D6" s="91"/>
      <c r="E6" s="173" t="s">
        <v>41</v>
      </c>
      <c r="F6" s="91" t="s">
        <v>42</v>
      </c>
      <c r="G6" s="92"/>
      <c r="H6" s="92"/>
      <c r="I6" s="169" t="s">
        <v>43</v>
      </c>
      <c r="J6" s="188" t="s">
        <v>44</v>
      </c>
      <c r="K6" s="93" t="s">
        <v>44</v>
      </c>
      <c r="L6" s="93"/>
      <c r="M6" s="93"/>
      <c r="N6" s="93"/>
      <c r="O6" s="93"/>
      <c r="P6" s="93"/>
      <c r="Q6" s="137"/>
      <c r="R6" s="173" t="s">
        <v>45</v>
      </c>
      <c r="S6" s="93">
        <v>3</v>
      </c>
      <c r="T6" s="93">
        <v>3</v>
      </c>
      <c r="U6" s="93">
        <v>2</v>
      </c>
      <c r="V6" s="93">
        <v>2</v>
      </c>
      <c r="W6" s="168">
        <v>2</v>
      </c>
      <c r="X6" s="168">
        <v>2</v>
      </c>
      <c r="Y6" s="93">
        <v>2</v>
      </c>
      <c r="Z6" s="93">
        <v>2</v>
      </c>
      <c r="AA6" s="113">
        <f t="shared" ref="AA6:AA20" si="0">S6*T6*U6*V6*W6*X6*Y6*Z6</f>
        <v>576</v>
      </c>
      <c r="AB6" s="118" t="s">
        <v>46</v>
      </c>
      <c r="AC6" s="117"/>
      <c r="AD6" s="83" t="s">
        <v>41</v>
      </c>
      <c r="AE6" s="114">
        <v>44662</v>
      </c>
      <c r="AF6" s="186"/>
      <c r="AG6" s="117"/>
      <c r="AH6" s="117"/>
      <c r="AI6" s="117"/>
      <c r="AJ6" s="117"/>
      <c r="GI6" s="163"/>
    </row>
    <row r="7" spans="1:191" ht="12.75">
      <c r="B7" s="94"/>
      <c r="C7" s="91"/>
      <c r="D7" s="173"/>
      <c r="E7" s="173" t="s">
        <v>41</v>
      </c>
      <c r="F7" s="91" t="s">
        <v>42</v>
      </c>
      <c r="G7" s="92"/>
      <c r="H7" s="92"/>
      <c r="I7" s="169" t="s">
        <v>47</v>
      </c>
      <c r="J7" s="188" t="s">
        <v>44</v>
      </c>
      <c r="K7" s="93" t="s">
        <v>44</v>
      </c>
      <c r="L7" s="93" t="s">
        <v>44</v>
      </c>
      <c r="M7" s="93" t="s">
        <v>44</v>
      </c>
      <c r="N7" s="93" t="s">
        <v>44</v>
      </c>
      <c r="O7" s="93"/>
      <c r="P7" s="93"/>
      <c r="Q7" s="137"/>
      <c r="R7" s="173" t="s">
        <v>45</v>
      </c>
      <c r="S7" s="93">
        <v>2</v>
      </c>
      <c r="T7" s="93">
        <v>2</v>
      </c>
      <c r="U7" s="93">
        <v>3</v>
      </c>
      <c r="V7" s="93">
        <v>3</v>
      </c>
      <c r="W7" s="168">
        <v>2</v>
      </c>
      <c r="X7" s="168">
        <v>3</v>
      </c>
      <c r="Y7" s="93">
        <v>2</v>
      </c>
      <c r="Z7" s="93">
        <v>3</v>
      </c>
      <c r="AA7" s="113">
        <f t="shared" si="0"/>
        <v>1296</v>
      </c>
      <c r="AB7" s="118" t="s">
        <v>46</v>
      </c>
      <c r="AC7" s="117"/>
      <c r="AD7" s="83" t="s">
        <v>41</v>
      </c>
      <c r="AE7" s="114">
        <v>44662</v>
      </c>
      <c r="AF7" s="186"/>
      <c r="AG7" s="117"/>
      <c r="AH7" s="118"/>
      <c r="AI7" s="118"/>
      <c r="AJ7" s="117"/>
      <c r="GI7" s="163"/>
    </row>
    <row r="8" spans="1:191" ht="12.75">
      <c r="B8" s="93"/>
      <c r="C8" s="91"/>
      <c r="D8" s="173"/>
      <c r="E8" s="173" t="s">
        <v>41</v>
      </c>
      <c r="F8" s="91" t="s">
        <v>42</v>
      </c>
      <c r="G8" s="92"/>
      <c r="H8" s="92"/>
      <c r="I8" s="169" t="s">
        <v>48</v>
      </c>
      <c r="J8" s="188"/>
      <c r="K8" s="93" t="s">
        <v>44</v>
      </c>
      <c r="L8" s="93"/>
      <c r="M8" s="93"/>
      <c r="N8" s="93"/>
      <c r="O8" s="93"/>
      <c r="P8" s="93"/>
      <c r="Q8" s="137"/>
      <c r="R8" s="173" t="s">
        <v>45</v>
      </c>
      <c r="S8" s="93">
        <v>3</v>
      </c>
      <c r="T8" s="93">
        <v>3</v>
      </c>
      <c r="U8" s="93">
        <v>3</v>
      </c>
      <c r="V8" s="93">
        <v>2</v>
      </c>
      <c r="W8" s="93">
        <v>3</v>
      </c>
      <c r="X8" s="93">
        <v>3</v>
      </c>
      <c r="Y8" s="93">
        <v>3</v>
      </c>
      <c r="Z8" s="93">
        <v>3</v>
      </c>
      <c r="AA8" s="83">
        <f t="shared" si="0"/>
        <v>4374</v>
      </c>
      <c r="AB8" s="187" t="s">
        <v>49</v>
      </c>
      <c r="AC8" s="117"/>
      <c r="AD8" s="83" t="s">
        <v>41</v>
      </c>
      <c r="AE8" s="114">
        <v>44662</v>
      </c>
      <c r="AF8" s="186"/>
      <c r="AG8" s="117"/>
      <c r="AH8" s="117"/>
      <c r="AI8" s="117"/>
      <c r="AJ8" s="117"/>
      <c r="GI8" s="163"/>
    </row>
    <row r="9" spans="1:191" ht="12.75">
      <c r="B9" s="93"/>
      <c r="C9" s="91"/>
      <c r="D9" s="173"/>
      <c r="E9" s="173" t="s">
        <v>41</v>
      </c>
      <c r="F9" s="91" t="s">
        <v>42</v>
      </c>
      <c r="G9" s="92"/>
      <c r="H9" s="92"/>
      <c r="I9" s="169" t="s">
        <v>50</v>
      </c>
      <c r="J9" s="188"/>
      <c r="K9" s="93"/>
      <c r="L9" s="93" t="s">
        <v>51</v>
      </c>
      <c r="M9" s="93"/>
      <c r="N9" s="93"/>
      <c r="O9" s="93"/>
      <c r="P9" s="93"/>
      <c r="Q9" s="137"/>
      <c r="R9" s="173" t="s">
        <v>45</v>
      </c>
      <c r="S9" s="93">
        <v>2</v>
      </c>
      <c r="T9" s="93">
        <v>2</v>
      </c>
      <c r="U9" s="93">
        <v>2</v>
      </c>
      <c r="V9" s="93">
        <v>2</v>
      </c>
      <c r="W9" s="168">
        <v>2</v>
      </c>
      <c r="X9" s="168">
        <v>2</v>
      </c>
      <c r="Y9" s="93">
        <v>2</v>
      </c>
      <c r="Z9" s="93">
        <v>2</v>
      </c>
      <c r="AA9" s="113">
        <f t="shared" si="0"/>
        <v>256</v>
      </c>
      <c r="AB9" s="187" t="s">
        <v>49</v>
      </c>
      <c r="AC9" s="117"/>
      <c r="AD9" s="83" t="s">
        <v>41</v>
      </c>
      <c r="AE9" s="114">
        <v>44662</v>
      </c>
      <c r="AF9" s="186" t="s">
        <v>52</v>
      </c>
      <c r="AG9" s="117" t="s">
        <v>41</v>
      </c>
      <c r="AH9" s="118" t="s">
        <v>46</v>
      </c>
      <c r="AI9" s="117"/>
      <c r="AJ9" s="117"/>
      <c r="GI9" s="163"/>
    </row>
    <row r="10" spans="1:191" ht="12.75">
      <c r="B10" s="94"/>
      <c r="C10" s="91"/>
      <c r="D10" s="173"/>
      <c r="E10" s="173" t="s">
        <v>41</v>
      </c>
      <c r="F10" s="91" t="s">
        <v>42</v>
      </c>
      <c r="G10" s="92"/>
      <c r="H10" s="92"/>
      <c r="I10" s="169" t="s">
        <v>53</v>
      </c>
      <c r="J10" s="188"/>
      <c r="K10" s="93" t="s">
        <v>44</v>
      </c>
      <c r="L10" s="93"/>
      <c r="M10" s="93"/>
      <c r="N10" s="93"/>
      <c r="O10" s="93"/>
      <c r="P10" s="93"/>
      <c r="Q10" s="137"/>
      <c r="R10" s="173" t="s">
        <v>45</v>
      </c>
      <c r="S10" s="93">
        <v>3</v>
      </c>
      <c r="T10" s="93">
        <v>3</v>
      </c>
      <c r="U10" s="93">
        <v>1</v>
      </c>
      <c r="V10" s="93">
        <v>2</v>
      </c>
      <c r="W10" s="168">
        <v>2</v>
      </c>
      <c r="X10" s="168">
        <v>2</v>
      </c>
      <c r="Y10" s="93">
        <v>2</v>
      </c>
      <c r="Z10" s="93">
        <v>2</v>
      </c>
      <c r="AA10" s="113">
        <f t="shared" si="0"/>
        <v>288</v>
      </c>
      <c r="AB10" s="187" t="s">
        <v>49</v>
      </c>
      <c r="AC10" s="117"/>
      <c r="AD10" s="83" t="s">
        <v>41</v>
      </c>
      <c r="AE10" s="114">
        <v>44662</v>
      </c>
      <c r="AF10" s="186" t="s">
        <v>52</v>
      </c>
      <c r="AG10" s="117" t="s">
        <v>41</v>
      </c>
      <c r="AH10" s="118" t="s">
        <v>46</v>
      </c>
      <c r="AI10" s="117"/>
      <c r="AJ10" s="117"/>
      <c r="GI10" s="163"/>
    </row>
    <row r="11" spans="1:191" ht="12.75">
      <c r="B11" s="94"/>
      <c r="C11" s="91"/>
      <c r="D11" s="173"/>
      <c r="E11" s="173" t="s">
        <v>41</v>
      </c>
      <c r="F11" s="91" t="s">
        <v>42</v>
      </c>
      <c r="G11" s="92"/>
      <c r="H11" s="92"/>
      <c r="I11" s="169" t="s">
        <v>54</v>
      </c>
      <c r="J11" s="188"/>
      <c r="K11" s="93" t="s">
        <v>44</v>
      </c>
      <c r="L11" s="93"/>
      <c r="M11" s="93"/>
      <c r="N11" s="93"/>
      <c r="O11" s="93"/>
      <c r="P11" s="93"/>
      <c r="Q11" s="137"/>
      <c r="R11" s="173" t="s">
        <v>45</v>
      </c>
      <c r="S11" s="93">
        <v>3</v>
      </c>
      <c r="T11" s="93">
        <v>3</v>
      </c>
      <c r="U11" s="93">
        <v>2</v>
      </c>
      <c r="V11" s="93">
        <v>2</v>
      </c>
      <c r="W11" s="93">
        <v>2</v>
      </c>
      <c r="X11" s="93">
        <v>3</v>
      </c>
      <c r="Y11" s="93">
        <v>2</v>
      </c>
      <c r="Z11" s="93">
        <v>2</v>
      </c>
      <c r="AA11" s="113">
        <f t="shared" si="0"/>
        <v>864</v>
      </c>
      <c r="AB11" s="187" t="s">
        <v>49</v>
      </c>
      <c r="AC11" s="117"/>
      <c r="AD11" s="83" t="s">
        <v>41</v>
      </c>
      <c r="AE11" s="114">
        <v>44662</v>
      </c>
      <c r="AF11" s="186"/>
      <c r="AG11" s="117"/>
      <c r="AH11" s="117"/>
      <c r="AI11" s="117"/>
      <c r="AJ11" s="117"/>
      <c r="GI11" s="163"/>
    </row>
    <row r="12" spans="1:191" ht="12.75">
      <c r="B12" s="94"/>
      <c r="C12" s="91"/>
      <c r="D12" s="173"/>
      <c r="E12" s="173" t="s">
        <v>41</v>
      </c>
      <c r="F12" s="91" t="s">
        <v>42</v>
      </c>
      <c r="G12" s="92"/>
      <c r="H12" s="92"/>
      <c r="I12" s="169" t="s">
        <v>55</v>
      </c>
      <c r="J12" s="188"/>
      <c r="K12" s="93" t="s">
        <v>44</v>
      </c>
      <c r="L12" s="93" t="s">
        <v>51</v>
      </c>
      <c r="M12" s="93"/>
      <c r="N12" s="93"/>
      <c r="O12" s="93"/>
      <c r="P12" s="93"/>
      <c r="Q12" s="137"/>
      <c r="R12" s="173" t="s">
        <v>45</v>
      </c>
      <c r="S12" s="93">
        <v>3</v>
      </c>
      <c r="T12" s="93">
        <v>3</v>
      </c>
      <c r="U12" s="93">
        <v>2</v>
      </c>
      <c r="V12" s="93">
        <v>2</v>
      </c>
      <c r="W12" s="93">
        <v>3</v>
      </c>
      <c r="X12" s="93">
        <v>3</v>
      </c>
      <c r="Y12" s="93">
        <v>3</v>
      </c>
      <c r="Z12" s="93">
        <v>3</v>
      </c>
      <c r="AA12" s="83">
        <f t="shared" si="0"/>
        <v>2916</v>
      </c>
      <c r="AB12" s="187" t="s">
        <v>49</v>
      </c>
      <c r="AC12" s="117"/>
      <c r="AD12" s="83" t="s">
        <v>41</v>
      </c>
      <c r="AE12" s="114">
        <v>44662</v>
      </c>
      <c r="AF12" s="186"/>
      <c r="AG12" s="117"/>
      <c r="AH12" s="117"/>
      <c r="AI12" s="117"/>
      <c r="AJ12" s="117"/>
      <c r="GI12" s="163"/>
    </row>
    <row r="13" spans="1:191" ht="12.75">
      <c r="B13" s="93"/>
      <c r="C13" s="91"/>
      <c r="D13" s="173"/>
      <c r="E13" s="173" t="s">
        <v>41</v>
      </c>
      <c r="F13" s="91" t="s">
        <v>42</v>
      </c>
      <c r="G13" s="92"/>
      <c r="H13" s="92" t="s">
        <v>56</v>
      </c>
      <c r="I13" s="169" t="s">
        <v>57</v>
      </c>
      <c r="J13" s="188"/>
      <c r="K13" s="93" t="s">
        <v>44</v>
      </c>
      <c r="L13" s="93"/>
      <c r="M13" s="93"/>
      <c r="N13" s="93"/>
      <c r="O13" s="93"/>
      <c r="P13" s="93"/>
      <c r="Q13" s="137"/>
      <c r="R13" s="173" t="s">
        <v>45</v>
      </c>
      <c r="S13" s="93">
        <v>3</v>
      </c>
      <c r="T13" s="93">
        <v>3</v>
      </c>
      <c r="U13" s="93">
        <v>2</v>
      </c>
      <c r="V13" s="93">
        <v>2</v>
      </c>
      <c r="W13" s="168">
        <v>3</v>
      </c>
      <c r="X13" s="168">
        <v>3</v>
      </c>
      <c r="Y13" s="93">
        <v>3</v>
      </c>
      <c r="Z13" s="93">
        <v>2</v>
      </c>
      <c r="AA13" s="113">
        <f t="shared" si="0"/>
        <v>1944</v>
      </c>
      <c r="AB13" s="187" t="s">
        <v>49</v>
      </c>
      <c r="AC13" s="117"/>
      <c r="AD13" s="83" t="s">
        <v>41</v>
      </c>
      <c r="AE13" s="114">
        <v>44662</v>
      </c>
      <c r="AF13" s="186"/>
      <c r="AG13" s="117"/>
      <c r="AH13" s="117"/>
      <c r="AI13" s="117"/>
      <c r="AJ13" s="117"/>
      <c r="GI13" s="163"/>
    </row>
    <row r="14" spans="1:191" ht="12.75">
      <c r="B14" s="94"/>
      <c r="C14" s="91"/>
      <c r="D14" s="173"/>
      <c r="E14" s="173" t="s">
        <v>41</v>
      </c>
      <c r="F14" s="91" t="s">
        <v>42</v>
      </c>
      <c r="G14" s="92"/>
      <c r="H14" s="92"/>
      <c r="I14" s="169" t="s">
        <v>47</v>
      </c>
      <c r="J14" s="188" t="s">
        <v>44</v>
      </c>
      <c r="K14" s="93" t="s">
        <v>44</v>
      </c>
      <c r="L14" s="93" t="s">
        <v>44</v>
      </c>
      <c r="M14" s="93" t="s">
        <v>44</v>
      </c>
      <c r="N14" s="93" t="s">
        <v>44</v>
      </c>
      <c r="O14" s="93" t="s">
        <v>44</v>
      </c>
      <c r="P14" s="93"/>
      <c r="Q14" s="137"/>
      <c r="R14" s="173" t="s">
        <v>45</v>
      </c>
      <c r="S14" s="93">
        <v>3</v>
      </c>
      <c r="T14" s="93">
        <v>2</v>
      </c>
      <c r="U14" s="93">
        <v>2</v>
      </c>
      <c r="V14" s="93">
        <v>3</v>
      </c>
      <c r="W14" s="168">
        <v>3</v>
      </c>
      <c r="X14" s="168">
        <v>3</v>
      </c>
      <c r="Y14" s="93">
        <v>2</v>
      </c>
      <c r="Z14" s="93">
        <v>2</v>
      </c>
      <c r="AA14" s="113">
        <f t="shared" si="0"/>
        <v>1296</v>
      </c>
      <c r="AB14" s="118" t="s">
        <v>46</v>
      </c>
      <c r="AC14" s="117"/>
      <c r="AD14" s="83" t="s">
        <v>41</v>
      </c>
      <c r="AE14" s="114">
        <v>44662</v>
      </c>
      <c r="AF14" s="186"/>
      <c r="AG14" s="117"/>
      <c r="AH14" s="118"/>
      <c r="AI14" s="117"/>
      <c r="AJ14" s="117"/>
      <c r="GI14" s="163"/>
    </row>
    <row r="15" spans="1:191" ht="12.75">
      <c r="B15" s="93"/>
      <c r="C15" s="91"/>
      <c r="D15" s="173"/>
      <c r="E15" s="173" t="s">
        <v>41</v>
      </c>
      <c r="F15" s="91" t="s">
        <v>42</v>
      </c>
      <c r="G15" s="92"/>
      <c r="H15" s="92"/>
      <c r="I15" s="169" t="s">
        <v>58</v>
      </c>
      <c r="J15" s="188"/>
      <c r="K15" s="93" t="s">
        <v>44</v>
      </c>
      <c r="L15" s="93"/>
      <c r="M15" s="93"/>
      <c r="N15" s="93"/>
      <c r="O15" s="93"/>
      <c r="P15" s="93"/>
      <c r="Q15" s="137"/>
      <c r="R15" s="173" t="s">
        <v>45</v>
      </c>
      <c r="S15" s="93">
        <v>3</v>
      </c>
      <c r="T15" s="93">
        <v>3</v>
      </c>
      <c r="U15" s="93">
        <v>3</v>
      </c>
      <c r="V15" s="93">
        <v>2</v>
      </c>
      <c r="W15" s="168">
        <v>2</v>
      </c>
      <c r="X15" s="168">
        <v>2</v>
      </c>
      <c r="Y15" s="93">
        <v>2</v>
      </c>
      <c r="Z15" s="93">
        <v>2</v>
      </c>
      <c r="AA15" s="113">
        <f t="shared" si="0"/>
        <v>864</v>
      </c>
      <c r="AB15" s="187" t="s">
        <v>49</v>
      </c>
      <c r="AC15" s="117"/>
      <c r="AD15" s="83" t="s">
        <v>41</v>
      </c>
      <c r="AE15" s="114">
        <v>44662</v>
      </c>
      <c r="AF15" s="186"/>
      <c r="AG15" s="117"/>
      <c r="AH15" s="117"/>
      <c r="AI15" s="117"/>
      <c r="AJ15" s="117"/>
      <c r="GI15" s="163"/>
    </row>
    <row r="16" spans="1:191" ht="12.75">
      <c r="B16" s="94"/>
      <c r="C16" s="91"/>
      <c r="D16" s="173"/>
      <c r="E16" s="173" t="s">
        <v>41</v>
      </c>
      <c r="F16" s="91" t="s">
        <v>42</v>
      </c>
      <c r="G16" s="92"/>
      <c r="H16" s="92"/>
      <c r="I16" s="169" t="s">
        <v>59</v>
      </c>
      <c r="J16" s="188" t="s">
        <v>44</v>
      </c>
      <c r="K16" s="93" t="s">
        <v>44</v>
      </c>
      <c r="L16" s="93" t="s">
        <v>44</v>
      </c>
      <c r="M16" s="93" t="s">
        <v>44</v>
      </c>
      <c r="N16" s="93" t="s">
        <v>44</v>
      </c>
      <c r="O16" s="93"/>
      <c r="P16" s="93"/>
      <c r="Q16" s="137"/>
      <c r="R16" s="173" t="s">
        <v>45</v>
      </c>
      <c r="S16" s="93">
        <v>3</v>
      </c>
      <c r="T16" s="93">
        <v>3</v>
      </c>
      <c r="U16" s="93">
        <v>2</v>
      </c>
      <c r="V16" s="93">
        <v>3</v>
      </c>
      <c r="W16" s="168">
        <v>2</v>
      </c>
      <c r="X16" s="168">
        <v>2</v>
      </c>
      <c r="Y16" s="93">
        <v>2</v>
      </c>
      <c r="Z16" s="93">
        <v>2</v>
      </c>
      <c r="AA16" s="113">
        <f t="shared" si="0"/>
        <v>864</v>
      </c>
      <c r="AB16" s="118" t="s">
        <v>46</v>
      </c>
      <c r="AC16" s="117"/>
      <c r="AD16" s="83" t="s">
        <v>41</v>
      </c>
      <c r="AE16" s="114">
        <v>44662</v>
      </c>
      <c r="AF16" s="186"/>
      <c r="AG16" s="117"/>
      <c r="AH16" s="118"/>
      <c r="AI16" s="117"/>
      <c r="AJ16" s="117"/>
      <c r="GI16" s="163"/>
    </row>
    <row r="17" spans="2:191" ht="12.75">
      <c r="B17" s="94"/>
      <c r="C17" s="91"/>
      <c r="D17" s="173"/>
      <c r="E17" s="173" t="s">
        <v>41</v>
      </c>
      <c r="F17" s="91" t="s">
        <v>42</v>
      </c>
      <c r="G17" s="92"/>
      <c r="H17" s="92"/>
      <c r="I17" s="169" t="s">
        <v>54</v>
      </c>
      <c r="J17" s="188"/>
      <c r="K17" s="93" t="s">
        <v>44</v>
      </c>
      <c r="L17" s="93"/>
      <c r="M17" s="93"/>
      <c r="N17" s="93"/>
      <c r="O17" s="93"/>
      <c r="P17" s="93"/>
      <c r="Q17" s="137"/>
      <c r="R17" s="173" t="s">
        <v>45</v>
      </c>
      <c r="S17" s="93">
        <v>3</v>
      </c>
      <c r="T17" s="93">
        <v>3</v>
      </c>
      <c r="U17" s="93">
        <v>2</v>
      </c>
      <c r="V17" s="93">
        <v>2</v>
      </c>
      <c r="W17" s="168">
        <v>2</v>
      </c>
      <c r="X17" s="168">
        <v>2</v>
      </c>
      <c r="Y17" s="93">
        <v>2</v>
      </c>
      <c r="Z17" s="93">
        <v>1</v>
      </c>
      <c r="AA17" s="113">
        <f t="shared" si="0"/>
        <v>288</v>
      </c>
      <c r="AB17" s="187" t="s">
        <v>49</v>
      </c>
      <c r="AC17" s="117"/>
      <c r="AD17" s="83" t="s">
        <v>41</v>
      </c>
      <c r="AE17" s="114">
        <v>44662</v>
      </c>
      <c r="AF17" s="186"/>
      <c r="AG17" s="117"/>
      <c r="AH17" s="117"/>
      <c r="AI17" s="117"/>
      <c r="AJ17" s="117"/>
      <c r="GI17" s="163"/>
    </row>
    <row r="18" spans="2:191" ht="12.75">
      <c r="B18" s="94"/>
      <c r="C18" s="91"/>
      <c r="D18" s="173"/>
      <c r="E18" s="173" t="s">
        <v>41</v>
      </c>
      <c r="F18" s="91" t="s">
        <v>42</v>
      </c>
      <c r="G18" s="92"/>
      <c r="H18" s="91"/>
      <c r="I18" s="169" t="s">
        <v>60</v>
      </c>
      <c r="J18" s="188" t="s">
        <v>44</v>
      </c>
      <c r="K18" s="93" t="s">
        <v>44</v>
      </c>
      <c r="L18" s="93" t="s">
        <v>44</v>
      </c>
      <c r="M18" s="93" t="s">
        <v>44</v>
      </c>
      <c r="N18" s="93" t="s">
        <v>44</v>
      </c>
      <c r="O18" s="93"/>
      <c r="P18" s="93"/>
      <c r="Q18" s="137"/>
      <c r="R18" s="173" t="s">
        <v>45</v>
      </c>
      <c r="S18" s="93">
        <v>3</v>
      </c>
      <c r="T18" s="93">
        <v>3</v>
      </c>
      <c r="U18" s="93">
        <v>2</v>
      </c>
      <c r="V18" s="93">
        <v>3</v>
      </c>
      <c r="W18" s="168">
        <v>3</v>
      </c>
      <c r="X18" s="168">
        <v>3</v>
      </c>
      <c r="Y18" s="93">
        <v>2</v>
      </c>
      <c r="Z18" s="93">
        <v>2</v>
      </c>
      <c r="AA18" s="113">
        <f t="shared" si="0"/>
        <v>1944</v>
      </c>
      <c r="AB18" s="118" t="s">
        <v>46</v>
      </c>
      <c r="AC18" s="117"/>
      <c r="AD18" s="83" t="s">
        <v>41</v>
      </c>
      <c r="AE18" s="114">
        <v>44662</v>
      </c>
      <c r="AF18" s="186" t="s">
        <v>52</v>
      </c>
      <c r="AG18" s="117" t="s">
        <v>41</v>
      </c>
      <c r="AH18" s="118" t="s">
        <v>46</v>
      </c>
      <c r="AI18" s="117"/>
      <c r="AJ18" s="117"/>
      <c r="GI18" s="163"/>
    </row>
    <row r="19" spans="2:191" ht="12.75">
      <c r="B19" s="94"/>
      <c r="C19" s="91"/>
      <c r="D19" s="173"/>
      <c r="E19" s="173" t="s">
        <v>41</v>
      </c>
      <c r="F19" s="91" t="s">
        <v>42</v>
      </c>
      <c r="G19" s="92"/>
      <c r="H19" s="91"/>
      <c r="I19" s="169" t="s">
        <v>59</v>
      </c>
      <c r="J19" s="188" t="s">
        <v>44</v>
      </c>
      <c r="K19" s="93" t="s">
        <v>44</v>
      </c>
      <c r="L19" s="93" t="s">
        <v>44</v>
      </c>
      <c r="M19" s="93" t="s">
        <v>44</v>
      </c>
      <c r="N19" s="93" t="s">
        <v>44</v>
      </c>
      <c r="O19" s="93" t="s">
        <v>44</v>
      </c>
      <c r="P19" s="93"/>
      <c r="Q19" s="137"/>
      <c r="R19" s="173" t="s">
        <v>45</v>
      </c>
      <c r="S19" s="93">
        <v>3</v>
      </c>
      <c r="T19" s="93">
        <v>2</v>
      </c>
      <c r="U19" s="93">
        <v>2</v>
      </c>
      <c r="V19" s="93">
        <v>3</v>
      </c>
      <c r="W19" s="168">
        <v>3</v>
      </c>
      <c r="X19" s="168">
        <v>3</v>
      </c>
      <c r="Y19" s="93">
        <v>2</v>
      </c>
      <c r="Z19" s="93">
        <v>2</v>
      </c>
      <c r="AA19" s="113">
        <f t="shared" si="0"/>
        <v>1296</v>
      </c>
      <c r="AB19" s="118" t="s">
        <v>46</v>
      </c>
      <c r="AC19" s="117"/>
      <c r="AD19" s="83" t="s">
        <v>41</v>
      </c>
      <c r="AE19" s="114">
        <v>44662</v>
      </c>
      <c r="AF19" s="186"/>
      <c r="AG19" s="117"/>
      <c r="AH19" s="118"/>
      <c r="AI19" s="117"/>
      <c r="AJ19" s="117"/>
      <c r="GI19" s="163"/>
    </row>
    <row r="20" spans="2:191" ht="12.75">
      <c r="B20" s="94"/>
      <c r="C20" s="91"/>
      <c r="D20" s="173"/>
      <c r="E20" s="173" t="s">
        <v>41</v>
      </c>
      <c r="F20" s="91" t="s">
        <v>42</v>
      </c>
      <c r="G20" s="92"/>
      <c r="H20" s="92"/>
      <c r="I20" s="169" t="s">
        <v>59</v>
      </c>
      <c r="J20" s="188" t="s">
        <v>44</v>
      </c>
      <c r="K20" s="93" t="s">
        <v>44</v>
      </c>
      <c r="L20" s="93" t="s">
        <v>44</v>
      </c>
      <c r="M20" s="93"/>
      <c r="N20" s="93"/>
      <c r="O20" s="93"/>
      <c r="P20" s="93"/>
      <c r="Q20" s="137"/>
      <c r="R20" s="173" t="s">
        <v>45</v>
      </c>
      <c r="S20" s="93">
        <v>3</v>
      </c>
      <c r="T20" s="93">
        <v>2</v>
      </c>
      <c r="U20" s="93">
        <v>2</v>
      </c>
      <c r="V20" s="93">
        <v>2</v>
      </c>
      <c r="W20" s="168">
        <v>2</v>
      </c>
      <c r="X20" s="168">
        <v>2</v>
      </c>
      <c r="Y20" s="93">
        <v>2</v>
      </c>
      <c r="Z20" s="93">
        <v>2</v>
      </c>
      <c r="AA20" s="113">
        <f t="shared" si="0"/>
        <v>384</v>
      </c>
      <c r="AB20" s="118" t="s">
        <v>46</v>
      </c>
      <c r="AC20" s="117"/>
      <c r="AD20" s="83" t="s">
        <v>41</v>
      </c>
      <c r="AE20" s="114">
        <v>44662</v>
      </c>
      <c r="AF20" s="186" t="s">
        <v>52</v>
      </c>
      <c r="AG20" s="117" t="s">
        <v>41</v>
      </c>
      <c r="AH20" s="118" t="s">
        <v>46</v>
      </c>
      <c r="AI20" s="117"/>
      <c r="AJ20" s="117"/>
      <c r="GI20" s="163"/>
    </row>
    <row r="21" spans="2:191" ht="13.5" customHeight="1">
      <c r="B21" s="164"/>
      <c r="C21" s="164"/>
      <c r="D21" s="164"/>
      <c r="E21" s="164"/>
      <c r="F21" s="164"/>
      <c r="G21" s="164"/>
      <c r="H21" s="164"/>
      <c r="I21" s="164"/>
      <c r="J21" s="164"/>
      <c r="K21" s="164"/>
      <c r="L21" s="164"/>
      <c r="M21" s="164"/>
      <c r="N21" s="164"/>
      <c r="O21" s="164"/>
      <c r="P21" s="164"/>
      <c r="Q21" s="164"/>
      <c r="R21" s="163"/>
      <c r="S21" s="164"/>
      <c r="T21" s="164"/>
      <c r="U21" s="164"/>
      <c r="V21" s="164"/>
      <c r="W21" s="164"/>
      <c r="X21" s="164"/>
      <c r="Y21" s="164"/>
      <c r="Z21" s="164"/>
      <c r="AA21" s="164"/>
      <c r="AB21" s="164"/>
      <c r="AC21" s="164"/>
      <c r="AD21" s="164"/>
      <c r="AE21" s="164"/>
      <c r="AF21" s="162"/>
      <c r="AG21" s="165"/>
      <c r="AH21" s="165"/>
      <c r="AI21" s="165"/>
      <c r="AJ21" s="165"/>
      <c r="GI21" s="163"/>
    </row>
    <row r="22" spans="2:191" s="163" customFormat="1" ht="12.75">
      <c r="B22" s="164"/>
      <c r="C22" s="164"/>
      <c r="D22" s="164"/>
      <c r="E22" s="164"/>
      <c r="F22" s="164"/>
      <c r="G22" s="164"/>
      <c r="H22" s="164"/>
      <c r="I22" s="164"/>
      <c r="J22" s="164"/>
      <c r="K22" s="164"/>
      <c r="L22" s="164"/>
      <c r="M22" s="164"/>
      <c r="N22" s="164"/>
      <c r="O22" s="164"/>
      <c r="P22" s="164"/>
      <c r="Q22" s="164"/>
      <c r="S22" s="164"/>
      <c r="T22" s="164"/>
      <c r="U22" s="164"/>
      <c r="V22" s="164"/>
      <c r="W22" s="164"/>
      <c r="X22" s="164"/>
      <c r="Y22" s="164"/>
      <c r="Z22" s="164"/>
      <c r="AA22" s="164"/>
      <c r="AB22" s="164"/>
      <c r="AC22" s="164"/>
      <c r="AD22" s="164"/>
      <c r="AE22" s="164"/>
      <c r="AF22" s="164"/>
      <c r="AG22" s="164"/>
      <c r="AH22" s="164"/>
      <c r="AI22" s="164"/>
      <c r="AJ22" s="164"/>
    </row>
    <row r="23" spans="2:191" s="163" customFormat="1" ht="12.75">
      <c r="B23" s="164"/>
      <c r="E23" s="164"/>
      <c r="G23" s="164"/>
      <c r="H23" s="164"/>
      <c r="I23" s="164"/>
      <c r="J23" s="164"/>
      <c r="K23" s="164"/>
      <c r="L23" s="164"/>
      <c r="M23" s="164"/>
      <c r="N23" s="164"/>
      <c r="O23" s="164"/>
      <c r="P23" s="164"/>
      <c r="Q23" s="164"/>
      <c r="S23" s="164"/>
      <c r="T23" s="164"/>
      <c r="U23" s="164"/>
      <c r="V23" s="164"/>
      <c r="W23" s="164"/>
      <c r="X23" s="164"/>
      <c r="Y23" s="164"/>
      <c r="Z23" s="164"/>
      <c r="AA23" s="164"/>
      <c r="AC23" s="164"/>
      <c r="AE23" s="164"/>
      <c r="AF23" s="164"/>
      <c r="AG23" s="164"/>
      <c r="AH23" s="164"/>
      <c r="AI23" s="164"/>
      <c r="AJ23" s="164"/>
    </row>
    <row r="24" spans="2:191" s="163" customFormat="1">
      <c r="B24" s="164"/>
      <c r="E24" s="164"/>
      <c r="G24" s="164"/>
      <c r="H24" s="164"/>
      <c r="I24" s="164"/>
      <c r="J24" s="164"/>
      <c r="M24" s="143"/>
      <c r="O24" s="164"/>
      <c r="P24" s="164"/>
      <c r="Q24" s="162"/>
      <c r="S24" s="164"/>
      <c r="T24" s="164"/>
      <c r="U24" s="164"/>
      <c r="W24" s="182" t="s">
        <v>61</v>
      </c>
      <c r="Y24" s="165"/>
      <c r="Z24" s="165"/>
      <c r="AB24" s="164"/>
      <c r="AC24" s="164"/>
      <c r="AE24" s="164"/>
      <c r="AF24" s="164"/>
      <c r="AG24" s="164"/>
      <c r="AH24" s="164"/>
      <c r="AI24" s="164"/>
      <c r="AJ24" s="164"/>
    </row>
    <row r="25" spans="2:191" s="163" customFormat="1">
      <c r="B25" s="164"/>
      <c r="E25" s="164"/>
      <c r="G25" s="164"/>
      <c r="H25" s="164"/>
      <c r="I25" s="164"/>
      <c r="J25" s="164"/>
      <c r="M25" s="143"/>
      <c r="O25" s="164"/>
      <c r="P25" s="164"/>
      <c r="Q25" s="162"/>
      <c r="S25" s="164"/>
      <c r="T25" s="164"/>
      <c r="U25" s="164"/>
      <c r="W25" s="177" t="s">
        <v>62</v>
      </c>
      <c r="X25" s="177"/>
      <c r="Y25" s="178"/>
      <c r="Z25" s="179" t="s">
        <v>63</v>
      </c>
      <c r="AA25" s="180" t="s">
        <v>64</v>
      </c>
      <c r="AB25" s="180" t="s">
        <v>65</v>
      </c>
      <c r="AC25" s="164"/>
      <c r="AE25" s="164"/>
      <c r="AF25" s="164"/>
      <c r="AG25" s="164"/>
      <c r="AH25" s="164"/>
      <c r="AI25" s="164"/>
      <c r="AJ25" s="164"/>
    </row>
    <row r="26" spans="2:191" s="163" customFormat="1">
      <c r="B26" s="164"/>
      <c r="E26" s="164"/>
      <c r="G26" s="164"/>
      <c r="H26" s="164"/>
      <c r="I26" s="164"/>
      <c r="J26" s="164"/>
      <c r="M26" s="143"/>
      <c r="O26" s="164"/>
      <c r="P26" s="164"/>
      <c r="Q26" s="162"/>
      <c r="S26" s="164"/>
      <c r="T26" s="164"/>
      <c r="U26" s="164"/>
      <c r="W26" s="163" t="s">
        <v>66</v>
      </c>
      <c r="Y26" s="165"/>
      <c r="Z26" s="176" t="s">
        <v>67</v>
      </c>
      <c r="AA26" s="164">
        <f>COUNTIF(Table1[SAMLET SCORE
(AxBx...xH)],"&gt;400")</f>
        <v>11</v>
      </c>
      <c r="AB26" s="181">
        <f>AA26/AA29</f>
        <v>0.73333333333333328</v>
      </c>
      <c r="AC26" s="164"/>
      <c r="AE26" s="164"/>
      <c r="AF26" s="164"/>
      <c r="AG26" s="164"/>
      <c r="AH26" s="164"/>
      <c r="AI26" s="164"/>
      <c r="AJ26" s="164"/>
    </row>
    <row r="27" spans="2:191" s="163" customFormat="1">
      <c r="B27" s="164"/>
      <c r="E27" s="164"/>
      <c r="G27" s="164"/>
      <c r="H27" s="164"/>
      <c r="I27" s="164"/>
      <c r="J27" s="164"/>
      <c r="M27" s="143"/>
      <c r="O27" s="164"/>
      <c r="P27" s="164"/>
      <c r="Q27" s="162"/>
      <c r="S27" s="164"/>
      <c r="T27" s="164"/>
      <c r="U27" s="164"/>
      <c r="W27" s="163" t="s">
        <v>68</v>
      </c>
      <c r="Y27" s="165"/>
      <c r="Z27" s="176" t="s">
        <v>69</v>
      </c>
      <c r="AA27" s="164">
        <f>COUNTIF(Table1[SAMLET SCORE
(AxBx...xH)],"&gt;100")-AA26</f>
        <v>4</v>
      </c>
      <c r="AB27" s="181">
        <f>AA27/AA29</f>
        <v>0.26666666666666666</v>
      </c>
      <c r="AC27" s="164"/>
      <c r="AE27" s="164"/>
      <c r="AF27" s="164"/>
      <c r="AG27" s="164"/>
      <c r="AH27" s="164"/>
      <c r="AI27" s="164"/>
      <c r="AJ27" s="164"/>
    </row>
    <row r="28" spans="2:191" s="163" customFormat="1">
      <c r="B28" s="164"/>
      <c r="E28" s="164"/>
      <c r="G28" s="164"/>
      <c r="H28" s="164"/>
      <c r="I28" s="164"/>
      <c r="J28" s="164"/>
      <c r="M28" s="143"/>
      <c r="O28" s="164"/>
      <c r="P28" s="164"/>
      <c r="Q28" s="162"/>
      <c r="S28" s="164"/>
      <c r="T28" s="164"/>
      <c r="U28" s="164"/>
      <c r="W28" s="163" t="s">
        <v>70</v>
      </c>
      <c r="Y28" s="165"/>
      <c r="Z28" s="176" t="s">
        <v>71</v>
      </c>
      <c r="AA28" s="164">
        <f>AA29-AA26-AA27</f>
        <v>0</v>
      </c>
      <c r="AB28" s="181">
        <f>AA28/AA29</f>
        <v>0</v>
      </c>
      <c r="AC28" s="164"/>
      <c r="AE28" s="164"/>
      <c r="AF28" s="164"/>
      <c r="AG28" s="164"/>
      <c r="AH28" s="164"/>
      <c r="AI28" s="164"/>
      <c r="AJ28" s="164"/>
    </row>
    <row r="29" spans="2:191" s="163" customFormat="1">
      <c r="B29" s="164"/>
      <c r="E29" s="164"/>
      <c r="G29" s="164"/>
      <c r="H29" s="164"/>
      <c r="I29" s="164"/>
      <c r="J29" s="164"/>
      <c r="M29" s="143"/>
      <c r="O29" s="164"/>
      <c r="P29" s="164"/>
      <c r="Q29" s="162"/>
      <c r="S29" s="164"/>
      <c r="T29" s="164"/>
      <c r="U29" s="164"/>
      <c r="Y29" s="165"/>
      <c r="Z29" s="176" t="s">
        <v>72</v>
      </c>
      <c r="AA29" s="164">
        <f>COUNTIF(Table1[SAMLET SCORE
(AxBx...xH)],"&gt;0")</f>
        <v>15</v>
      </c>
      <c r="AB29" s="181"/>
      <c r="AC29" s="164"/>
      <c r="AE29" s="164"/>
      <c r="AF29" s="164"/>
      <c r="AG29" s="164"/>
      <c r="AH29" s="164"/>
      <c r="AI29" s="164"/>
      <c r="AJ29" s="164"/>
    </row>
    <row r="30" spans="2:191" s="163" customFormat="1">
      <c r="B30" s="164"/>
      <c r="E30" s="164"/>
      <c r="G30" s="164"/>
      <c r="H30" s="164"/>
      <c r="I30" s="164"/>
      <c r="J30" s="164"/>
      <c r="M30" s="143"/>
      <c r="O30" s="164"/>
      <c r="P30" s="164"/>
      <c r="Q30" s="162"/>
      <c r="S30" s="164"/>
      <c r="T30" s="164"/>
      <c r="U30" s="164"/>
      <c r="Y30" s="165"/>
      <c r="Z30" s="176"/>
      <c r="AA30" s="164"/>
      <c r="AB30" s="181"/>
      <c r="AC30" s="164"/>
      <c r="AE30" s="164"/>
      <c r="AF30" s="164"/>
      <c r="AG30" s="164"/>
      <c r="AH30" s="164"/>
      <c r="AI30" s="164"/>
      <c r="AJ30" s="164"/>
    </row>
    <row r="31" spans="2:191" s="163" customFormat="1">
      <c r="B31" s="164"/>
      <c r="E31" s="164"/>
      <c r="G31" s="164"/>
      <c r="H31" s="164"/>
      <c r="I31" s="164"/>
      <c r="J31" s="164"/>
      <c r="M31" s="143"/>
      <c r="O31" s="164"/>
      <c r="P31" s="164"/>
      <c r="Q31" s="162"/>
      <c r="S31" s="164"/>
      <c r="T31" s="164"/>
      <c r="U31" s="164"/>
      <c r="W31" s="182" t="s">
        <v>73</v>
      </c>
      <c r="Y31" s="165"/>
      <c r="Z31" s="165"/>
      <c r="AB31" s="181"/>
      <c r="AC31" s="164"/>
      <c r="AE31" s="164"/>
      <c r="AF31" s="164"/>
      <c r="AG31" s="164"/>
      <c r="AH31" s="164"/>
      <c r="AI31" s="164"/>
      <c r="AJ31" s="164"/>
    </row>
    <row r="32" spans="2:191" s="163" customFormat="1" ht="12.75">
      <c r="B32" s="164"/>
      <c r="E32" s="164"/>
      <c r="G32" s="164"/>
      <c r="H32" s="164"/>
      <c r="I32" s="164"/>
      <c r="J32" s="164"/>
      <c r="O32" s="164"/>
      <c r="P32" s="164"/>
      <c r="Q32" s="162"/>
      <c r="S32" s="164"/>
      <c r="T32" s="164"/>
      <c r="U32" s="164"/>
      <c r="W32" s="177" t="s">
        <v>62</v>
      </c>
      <c r="X32" s="177"/>
      <c r="Y32" s="178"/>
      <c r="Z32" s="179" t="s">
        <v>74</v>
      </c>
      <c r="AA32" s="180" t="s">
        <v>64</v>
      </c>
      <c r="AB32" s="180" t="s">
        <v>65</v>
      </c>
      <c r="AC32" s="164"/>
      <c r="AE32" s="164"/>
      <c r="AF32" s="164"/>
      <c r="AG32" s="164"/>
      <c r="AH32" s="164"/>
      <c r="AI32" s="164"/>
      <c r="AJ32" s="164"/>
    </row>
    <row r="33" spans="2:36" s="163" customFormat="1">
      <c r="B33" s="164"/>
      <c r="E33" s="164"/>
      <c r="G33" s="164"/>
      <c r="H33" s="164"/>
      <c r="I33" s="164"/>
      <c r="J33" s="164"/>
      <c r="M33" s="143"/>
      <c r="O33" s="164"/>
      <c r="P33" s="164"/>
      <c r="Q33" s="162"/>
      <c r="S33" s="164"/>
      <c r="T33" s="164"/>
      <c r="U33" s="164"/>
      <c r="W33" s="163" t="s">
        <v>66</v>
      </c>
      <c r="Y33" s="165"/>
      <c r="Z33" s="176" t="s">
        <v>67</v>
      </c>
      <c r="AA33" s="164">
        <f>COUNTIFS(Table1[EGET BRAND],"x",Table1[SAMLET SCORE
(AxBx...xH)],"&gt;400")</f>
        <v>6</v>
      </c>
      <c r="AB33" s="181">
        <f>AA33/AA36</f>
        <v>0.8571428571428571</v>
      </c>
      <c r="AC33" s="164"/>
      <c r="AE33" s="164"/>
      <c r="AF33" s="164"/>
      <c r="AG33" s="164"/>
      <c r="AH33" s="164"/>
      <c r="AI33" s="164"/>
      <c r="AJ33" s="164"/>
    </row>
    <row r="34" spans="2:36" s="163" customFormat="1">
      <c r="B34" s="164"/>
      <c r="E34" s="164"/>
      <c r="G34" s="164"/>
      <c r="H34" s="164"/>
      <c r="I34" s="164"/>
      <c r="J34" s="164"/>
      <c r="M34" s="143"/>
      <c r="O34" s="164"/>
      <c r="P34" s="164"/>
      <c r="Q34" s="162"/>
      <c r="S34" s="164"/>
      <c r="T34" s="164"/>
      <c r="U34" s="164"/>
      <c r="W34" s="163" t="s">
        <v>68</v>
      </c>
      <c r="Y34" s="165"/>
      <c r="Z34" s="176" t="s">
        <v>69</v>
      </c>
      <c r="AA34" s="164">
        <f>COUNTIFS(Table1[EGET BRAND],"x",Table1[SAMLET SCORE
(AxBx...xH)],"&lt;400",Table1[SAMLET SCORE
(AxBx...xH)],"&gt;100")</f>
        <v>1</v>
      </c>
      <c r="AB34" s="181">
        <f>AA34/AA36</f>
        <v>0.14285714285714285</v>
      </c>
      <c r="AC34" s="164"/>
      <c r="AE34" s="164"/>
      <c r="AF34" s="164"/>
      <c r="AG34" s="164"/>
      <c r="AH34" s="164"/>
      <c r="AI34" s="164"/>
      <c r="AJ34" s="164"/>
    </row>
    <row r="35" spans="2:36" s="163" customFormat="1" ht="12.75">
      <c r="B35" s="164"/>
      <c r="C35" s="166"/>
      <c r="E35" s="164"/>
      <c r="G35" s="164"/>
      <c r="H35" s="164"/>
      <c r="I35" s="164"/>
      <c r="J35" s="164"/>
      <c r="O35" s="164"/>
      <c r="P35" s="164"/>
      <c r="Q35" s="162"/>
      <c r="S35" s="164"/>
      <c r="T35" s="164"/>
      <c r="U35" s="164"/>
      <c r="W35" s="163" t="s">
        <v>70</v>
      </c>
      <c r="Y35" s="165"/>
      <c r="Z35" s="176" t="s">
        <v>71</v>
      </c>
      <c r="AA35" s="164">
        <v>0</v>
      </c>
      <c r="AB35" s="181">
        <f>AA35/AA36</f>
        <v>0</v>
      </c>
      <c r="AC35" s="164"/>
      <c r="AE35" s="164"/>
      <c r="AF35" s="164"/>
      <c r="AG35" s="164"/>
      <c r="AH35" s="164"/>
      <c r="AI35" s="164"/>
      <c r="AJ35" s="164"/>
    </row>
    <row r="36" spans="2:36" s="163" customFormat="1" ht="12.75">
      <c r="B36" s="164"/>
      <c r="E36" s="164"/>
      <c r="G36" s="164"/>
      <c r="H36" s="164"/>
      <c r="I36" s="164"/>
      <c r="J36" s="164"/>
      <c r="O36" s="164"/>
      <c r="P36" s="164"/>
      <c r="Q36" s="162"/>
      <c r="S36" s="164"/>
      <c r="T36" s="164"/>
      <c r="U36" s="164"/>
      <c r="Y36" s="165"/>
      <c r="Z36" s="176" t="s">
        <v>72</v>
      </c>
      <c r="AA36" s="164">
        <f>COUNTIFS(Table1[SAMLET SCORE
(AxBx...xH)],"&gt;0",Table1[EGET BRAND],"x")</f>
        <v>7</v>
      </c>
      <c r="AB36" s="181"/>
      <c r="AC36" s="164"/>
      <c r="AE36" s="164"/>
      <c r="AF36" s="164"/>
      <c r="AG36" s="164"/>
      <c r="AH36" s="164"/>
      <c r="AI36" s="164"/>
      <c r="AJ36" s="164"/>
    </row>
    <row r="37" spans="2:36" s="163" customFormat="1" ht="12.75">
      <c r="B37" s="164"/>
      <c r="E37" s="164"/>
      <c r="G37" s="164"/>
      <c r="H37" s="164"/>
      <c r="I37" s="164"/>
      <c r="J37" s="164"/>
      <c r="O37" s="164"/>
      <c r="P37" s="164"/>
      <c r="Q37" s="162"/>
      <c r="S37" s="164"/>
      <c r="T37" s="164"/>
      <c r="U37" s="164"/>
      <c r="Y37" s="165"/>
      <c r="Z37" s="176"/>
      <c r="AA37" s="164"/>
      <c r="AB37" s="181"/>
      <c r="AC37" s="164"/>
      <c r="AE37" s="164"/>
      <c r="AF37" s="164"/>
      <c r="AG37" s="164"/>
      <c r="AH37" s="164"/>
      <c r="AI37" s="164"/>
      <c r="AJ37" s="164"/>
    </row>
    <row r="38" spans="2:36" s="163" customFormat="1" ht="12.75">
      <c r="B38" s="164"/>
      <c r="E38" s="164"/>
      <c r="G38" s="164"/>
      <c r="H38" s="164"/>
      <c r="I38" s="164"/>
      <c r="J38" s="164"/>
      <c r="O38" s="164"/>
      <c r="P38" s="164"/>
      <c r="Q38" s="162"/>
      <c r="S38" s="164"/>
      <c r="T38" s="164"/>
      <c r="U38" s="164"/>
      <c r="W38" s="183" t="s">
        <v>75</v>
      </c>
      <c r="Y38" s="165"/>
      <c r="Z38" s="165"/>
      <c r="AB38" s="164"/>
      <c r="AF38" s="164"/>
      <c r="AG38" s="164"/>
      <c r="AH38" s="164"/>
      <c r="AI38" s="164"/>
      <c r="AJ38" s="164"/>
    </row>
    <row r="39" spans="2:36" s="163" customFormat="1" ht="12.75">
      <c r="B39" s="164"/>
      <c r="E39" s="164"/>
      <c r="G39" s="164"/>
      <c r="H39" s="164"/>
      <c r="I39" s="164"/>
      <c r="J39" s="164"/>
      <c r="O39" s="164"/>
      <c r="P39" s="164"/>
      <c r="Q39" s="162"/>
      <c r="S39" s="164"/>
      <c r="T39" s="164"/>
      <c r="U39" s="164"/>
      <c r="Y39" s="165"/>
      <c r="Z39" s="165"/>
      <c r="AB39" s="164"/>
      <c r="AF39" s="164"/>
      <c r="AG39" s="164"/>
      <c r="AH39" s="164"/>
      <c r="AI39" s="164"/>
      <c r="AJ39" s="164"/>
    </row>
    <row r="40" spans="2:36" s="163" customFormat="1">
      <c r="B40" s="164"/>
      <c r="E40" s="164"/>
      <c r="G40" s="164"/>
      <c r="H40" s="164"/>
      <c r="I40" s="164"/>
      <c r="J40" s="164"/>
      <c r="M40" s="143"/>
      <c r="O40" s="164"/>
      <c r="P40" s="164"/>
      <c r="Q40" s="162"/>
      <c r="S40" s="164"/>
      <c r="T40" s="164"/>
      <c r="U40" s="164"/>
      <c r="W40" s="182" t="s">
        <v>76</v>
      </c>
      <c r="Y40" s="165"/>
      <c r="Z40" s="165"/>
      <c r="AB40" s="181"/>
      <c r="AF40" s="164"/>
      <c r="AG40" s="164"/>
      <c r="AH40" s="164"/>
      <c r="AI40" s="164"/>
      <c r="AJ40" s="164"/>
    </row>
    <row r="41" spans="2:36" s="163" customFormat="1">
      <c r="B41" s="164"/>
      <c r="E41" s="164"/>
      <c r="G41" s="164"/>
      <c r="H41" s="164"/>
      <c r="I41" s="164"/>
      <c r="J41" s="164"/>
      <c r="M41" s="143"/>
      <c r="O41" s="164"/>
      <c r="P41" s="164"/>
      <c r="Q41" s="162"/>
      <c r="S41" s="164"/>
      <c r="T41" s="164"/>
      <c r="U41" s="164"/>
      <c r="W41" s="177" t="s">
        <v>62</v>
      </c>
      <c r="X41" s="177"/>
      <c r="Y41" s="178"/>
      <c r="Z41" s="179" t="s">
        <v>74</v>
      </c>
      <c r="AA41" s="180" t="s">
        <v>64</v>
      </c>
      <c r="AB41" s="180" t="s">
        <v>65</v>
      </c>
      <c r="AF41" s="164"/>
      <c r="AG41" s="164"/>
      <c r="AH41" s="164"/>
      <c r="AI41" s="164"/>
      <c r="AJ41" s="164"/>
    </row>
    <row r="42" spans="2:36" s="163" customFormat="1">
      <c r="B42" s="164"/>
      <c r="E42" s="164"/>
      <c r="G42" s="164"/>
      <c r="H42" s="164"/>
      <c r="I42" s="164"/>
      <c r="J42" s="164"/>
      <c r="M42" s="143"/>
      <c r="O42" s="164"/>
      <c r="P42" s="164"/>
      <c r="Q42" s="162"/>
      <c r="S42" s="164"/>
      <c r="T42" s="164"/>
      <c r="U42" s="164"/>
      <c r="W42" s="163" t="s">
        <v>66</v>
      </c>
      <c r="Y42" s="165"/>
      <c r="Z42" s="176" t="s">
        <v>67</v>
      </c>
      <c r="AA42" s="164">
        <f>AA26-AA33</f>
        <v>5</v>
      </c>
      <c r="AB42" s="181">
        <f>AA42/AA45</f>
        <v>0.625</v>
      </c>
      <c r="AC42" s="164"/>
      <c r="AE42" s="164"/>
      <c r="AF42" s="164"/>
      <c r="AG42" s="164"/>
      <c r="AH42" s="164"/>
      <c r="AI42" s="164"/>
      <c r="AJ42" s="164"/>
    </row>
    <row r="43" spans="2:36" s="163" customFormat="1">
      <c r="B43" s="164"/>
      <c r="E43" s="164"/>
      <c r="G43" s="164"/>
      <c r="H43" s="164"/>
      <c r="I43" s="164"/>
      <c r="J43" s="164"/>
      <c r="M43" s="143"/>
      <c r="O43" s="164"/>
      <c r="P43" s="164"/>
      <c r="Q43" s="162"/>
      <c r="S43" s="164"/>
      <c r="T43" s="164"/>
      <c r="U43" s="164"/>
      <c r="W43" s="163" t="s">
        <v>68</v>
      </c>
      <c r="Y43" s="165"/>
      <c r="Z43" s="176" t="s">
        <v>69</v>
      </c>
      <c r="AA43" s="164">
        <f>AA27-AA34</f>
        <v>3</v>
      </c>
      <c r="AB43" s="181">
        <f>AA43/AA45</f>
        <v>0.375</v>
      </c>
      <c r="AC43" s="164"/>
      <c r="AE43" s="164"/>
      <c r="AF43" s="164"/>
      <c r="AG43" s="164"/>
      <c r="AH43" s="164"/>
      <c r="AI43" s="164"/>
      <c r="AJ43" s="164"/>
    </row>
    <row r="44" spans="2:36" s="163" customFormat="1">
      <c r="B44" s="164"/>
      <c r="E44" s="164"/>
      <c r="G44" s="164"/>
      <c r="H44" s="164"/>
      <c r="I44" s="164"/>
      <c r="J44" s="164"/>
      <c r="M44" s="143"/>
      <c r="O44" s="164"/>
      <c r="P44" s="164"/>
      <c r="Q44" s="162"/>
      <c r="S44" s="164"/>
      <c r="T44" s="164"/>
      <c r="U44" s="164"/>
      <c r="W44" s="163" t="s">
        <v>70</v>
      </c>
      <c r="Y44" s="165"/>
      <c r="Z44" s="176" t="s">
        <v>71</v>
      </c>
      <c r="AA44" s="164">
        <f>AA28-AA35</f>
        <v>0</v>
      </c>
      <c r="AB44" s="181">
        <f>AA44/AA45</f>
        <v>0</v>
      </c>
      <c r="AC44" s="164"/>
      <c r="AE44" s="164"/>
      <c r="AF44" s="164"/>
      <c r="AG44" s="164"/>
      <c r="AH44" s="164"/>
      <c r="AI44" s="164"/>
      <c r="AJ44" s="164"/>
    </row>
    <row r="45" spans="2:36" s="163" customFormat="1">
      <c r="B45" s="164"/>
      <c r="E45" s="164"/>
      <c r="G45" s="164"/>
      <c r="H45" s="164"/>
      <c r="I45" s="164"/>
      <c r="J45" s="164"/>
      <c r="M45" s="143"/>
      <c r="O45" s="164"/>
      <c r="P45" s="164"/>
      <c r="Q45" s="162"/>
      <c r="S45" s="164"/>
      <c r="T45" s="164"/>
      <c r="U45" s="164"/>
      <c r="Y45" s="165"/>
      <c r="Z45" s="176" t="s">
        <v>72</v>
      </c>
      <c r="AA45" s="164">
        <f>AA29-AA36</f>
        <v>8</v>
      </c>
      <c r="AB45" s="181"/>
      <c r="AC45" s="164"/>
      <c r="AE45" s="164"/>
      <c r="AF45" s="164"/>
      <c r="AG45" s="164"/>
      <c r="AH45" s="164"/>
      <c r="AI45" s="164"/>
      <c r="AJ45" s="164"/>
    </row>
    <row r="46" spans="2:36" s="163" customFormat="1">
      <c r="B46" s="164"/>
      <c r="E46" s="164"/>
      <c r="G46" s="164"/>
      <c r="H46" s="164"/>
      <c r="I46" s="164"/>
      <c r="J46" s="164"/>
      <c r="M46" s="143"/>
      <c r="O46" s="164"/>
      <c r="P46" s="164"/>
      <c r="Q46" s="162"/>
      <c r="S46" s="164"/>
      <c r="T46" s="164"/>
      <c r="U46" s="164"/>
      <c r="Y46" s="165"/>
      <c r="Z46" s="165"/>
      <c r="AC46" s="164"/>
      <c r="AE46" s="164"/>
      <c r="AF46" s="164"/>
      <c r="AG46" s="164"/>
      <c r="AH46" s="164"/>
      <c r="AI46" s="164"/>
      <c r="AJ46" s="164"/>
    </row>
    <row r="47" spans="2:36" s="163" customFormat="1">
      <c r="B47" s="164"/>
      <c r="E47" s="164"/>
      <c r="G47" s="164"/>
      <c r="H47" s="164"/>
      <c r="I47" s="164"/>
      <c r="J47" s="164"/>
      <c r="M47" s="143"/>
      <c r="O47" s="164"/>
      <c r="P47" s="164"/>
      <c r="Q47" s="162"/>
      <c r="S47" s="164"/>
      <c r="T47" s="164"/>
      <c r="U47" s="164"/>
      <c r="Y47" s="165"/>
      <c r="Z47" s="165"/>
      <c r="AC47" s="164"/>
      <c r="AE47" s="164"/>
      <c r="AF47" s="164"/>
      <c r="AG47" s="164"/>
      <c r="AH47" s="164"/>
      <c r="AI47" s="164"/>
      <c r="AJ47" s="164"/>
    </row>
    <row r="48" spans="2:36" s="163" customFormat="1">
      <c r="B48" s="164"/>
      <c r="E48" s="164"/>
      <c r="G48" s="164"/>
      <c r="H48" s="164"/>
      <c r="I48" s="164"/>
      <c r="J48" s="164"/>
      <c r="M48" s="143"/>
      <c r="O48" s="164"/>
      <c r="P48" s="164"/>
      <c r="Q48" s="162"/>
      <c r="S48" s="164"/>
      <c r="T48" s="164"/>
      <c r="U48" s="164"/>
      <c r="Y48" s="165"/>
      <c r="Z48" s="165"/>
      <c r="AC48" s="164"/>
      <c r="AE48" s="164"/>
      <c r="AF48" s="164"/>
      <c r="AG48" s="164"/>
      <c r="AH48" s="164"/>
      <c r="AI48" s="164"/>
      <c r="AJ48" s="164"/>
    </row>
    <row r="49" spans="2:36" s="163" customFormat="1">
      <c r="B49" s="164"/>
      <c r="E49" s="164"/>
      <c r="G49" s="164"/>
      <c r="H49" s="164"/>
      <c r="I49" s="164"/>
      <c r="J49" s="164"/>
      <c r="M49" s="143"/>
      <c r="O49" s="164"/>
      <c r="P49" s="164"/>
      <c r="Q49" s="162"/>
      <c r="S49" s="164"/>
      <c r="T49" s="164"/>
      <c r="U49" s="164"/>
      <c r="Y49" s="165"/>
      <c r="Z49" s="165"/>
      <c r="AC49" s="164"/>
      <c r="AE49" s="164"/>
      <c r="AF49" s="164"/>
      <c r="AG49" s="164"/>
      <c r="AH49" s="164"/>
      <c r="AI49" s="164"/>
      <c r="AJ49" s="164"/>
    </row>
    <row r="50" spans="2:36" s="163" customFormat="1">
      <c r="B50" s="164"/>
      <c r="E50" s="164"/>
      <c r="G50" s="164"/>
      <c r="H50" s="164"/>
      <c r="I50" s="164"/>
      <c r="J50" s="164"/>
      <c r="M50" s="143"/>
      <c r="O50" s="164"/>
      <c r="P50" s="164"/>
      <c r="Q50" s="162"/>
      <c r="S50" s="164"/>
      <c r="T50" s="164"/>
      <c r="U50" s="164"/>
      <c r="Y50" s="165"/>
      <c r="Z50" s="165"/>
      <c r="AC50" s="164"/>
      <c r="AE50" s="164"/>
      <c r="AF50" s="164"/>
      <c r="AG50" s="164"/>
      <c r="AH50" s="164"/>
      <c r="AI50" s="164"/>
      <c r="AJ50" s="164"/>
    </row>
    <row r="51" spans="2:36" s="163" customFormat="1">
      <c r="B51" s="164"/>
      <c r="E51" s="164"/>
      <c r="G51" s="164"/>
      <c r="H51" s="164"/>
      <c r="I51" s="164"/>
      <c r="J51" s="164"/>
      <c r="M51" s="143"/>
      <c r="O51" s="164"/>
      <c r="P51" s="164"/>
      <c r="Q51" s="162"/>
      <c r="S51" s="164"/>
      <c r="T51" s="164"/>
      <c r="U51" s="164"/>
      <c r="Y51" s="165"/>
      <c r="Z51" s="165"/>
      <c r="AC51" s="164"/>
      <c r="AE51" s="164"/>
      <c r="AF51" s="164"/>
      <c r="AG51" s="164"/>
      <c r="AH51" s="164"/>
      <c r="AI51" s="164"/>
      <c r="AJ51" s="164"/>
    </row>
    <row r="52" spans="2:36" s="163" customFormat="1">
      <c r="B52" s="164"/>
      <c r="E52" s="164"/>
      <c r="G52" s="164"/>
      <c r="H52" s="164"/>
      <c r="I52" s="164"/>
      <c r="J52" s="164"/>
      <c r="M52" s="143"/>
      <c r="O52" s="164"/>
      <c r="P52" s="164"/>
      <c r="Q52" s="162"/>
      <c r="S52" s="164"/>
      <c r="T52" s="164"/>
      <c r="U52" s="164"/>
      <c r="Y52" s="165"/>
      <c r="Z52" s="165"/>
      <c r="AC52" s="164"/>
      <c r="AE52" s="164"/>
      <c r="AF52" s="164"/>
      <c r="AG52" s="164"/>
      <c r="AH52" s="164"/>
      <c r="AI52" s="164"/>
      <c r="AJ52" s="164"/>
    </row>
    <row r="53" spans="2:36" s="163" customFormat="1">
      <c r="B53" s="164"/>
      <c r="E53" s="164"/>
      <c r="G53" s="164"/>
      <c r="H53" s="164"/>
      <c r="I53" s="164"/>
      <c r="J53" s="164"/>
      <c r="M53" s="143"/>
      <c r="O53" s="164"/>
      <c r="P53" s="164"/>
      <c r="Q53" s="162"/>
      <c r="S53" s="164"/>
      <c r="T53" s="164"/>
      <c r="U53" s="164"/>
      <c r="Y53" s="165"/>
      <c r="Z53" s="165"/>
      <c r="AC53" s="164"/>
      <c r="AE53" s="164"/>
      <c r="AF53" s="164"/>
      <c r="AG53" s="164"/>
      <c r="AH53" s="164"/>
      <c r="AI53" s="164"/>
      <c r="AJ53" s="164"/>
    </row>
    <row r="54" spans="2:36" s="163" customFormat="1">
      <c r="B54" s="164"/>
      <c r="E54" s="164"/>
      <c r="G54" s="164"/>
      <c r="H54" s="164"/>
      <c r="I54" s="164"/>
      <c r="J54" s="164"/>
      <c r="M54" s="143"/>
      <c r="O54" s="164"/>
      <c r="P54" s="164"/>
      <c r="Q54" s="162"/>
      <c r="S54" s="164"/>
      <c r="T54" s="164"/>
      <c r="U54" s="164"/>
      <c r="Y54" s="165"/>
      <c r="Z54" s="165"/>
      <c r="AC54" s="164"/>
      <c r="AE54" s="164"/>
      <c r="AF54" s="164"/>
      <c r="AG54" s="164"/>
      <c r="AH54" s="164"/>
      <c r="AI54" s="164"/>
      <c r="AJ54" s="164"/>
    </row>
    <row r="55" spans="2:36" s="163" customFormat="1">
      <c r="B55" s="164"/>
      <c r="E55" s="164"/>
      <c r="G55" s="164"/>
      <c r="H55" s="164"/>
      <c r="I55" s="164"/>
      <c r="J55" s="164"/>
      <c r="M55" s="143"/>
      <c r="O55" s="164"/>
      <c r="P55" s="164"/>
      <c r="Q55" s="162"/>
      <c r="S55" s="164"/>
      <c r="T55" s="164"/>
      <c r="U55" s="164"/>
      <c r="Y55" s="165"/>
      <c r="Z55" s="165"/>
      <c r="AC55" s="164"/>
      <c r="AE55" s="164"/>
      <c r="AF55" s="164"/>
      <c r="AG55" s="164"/>
      <c r="AH55" s="164"/>
      <c r="AI55" s="164"/>
      <c r="AJ55" s="164"/>
    </row>
    <row r="56" spans="2:36" s="163" customFormat="1">
      <c r="B56" s="164"/>
      <c r="E56" s="164"/>
      <c r="G56" s="164"/>
      <c r="H56" s="164"/>
      <c r="I56" s="164"/>
      <c r="J56" s="164"/>
      <c r="M56" s="143"/>
      <c r="O56" s="164"/>
      <c r="P56" s="164"/>
      <c r="Q56" s="162"/>
      <c r="S56" s="164"/>
      <c r="T56" s="164"/>
      <c r="U56" s="164"/>
      <c r="Y56" s="165"/>
      <c r="Z56" s="165"/>
      <c r="AC56" s="164"/>
      <c r="AE56" s="164"/>
      <c r="AF56" s="164"/>
      <c r="AG56" s="164"/>
      <c r="AH56" s="164"/>
      <c r="AI56" s="164"/>
      <c r="AJ56" s="164"/>
    </row>
    <row r="57" spans="2:36" s="163" customFormat="1">
      <c r="B57" s="164"/>
      <c r="E57" s="164"/>
      <c r="G57" s="164"/>
      <c r="H57" s="164"/>
      <c r="I57" s="164"/>
      <c r="J57" s="164"/>
      <c r="M57" s="143"/>
      <c r="O57" s="164"/>
      <c r="P57" s="164"/>
      <c r="Q57" s="162"/>
      <c r="S57" s="164"/>
      <c r="T57" s="164"/>
      <c r="U57" s="164"/>
      <c r="Y57" s="165"/>
      <c r="Z57" s="165"/>
      <c r="AC57" s="164"/>
      <c r="AE57" s="164"/>
      <c r="AF57" s="164"/>
      <c r="AG57" s="164"/>
      <c r="AH57" s="164"/>
      <c r="AI57" s="164"/>
      <c r="AJ57" s="164"/>
    </row>
    <row r="58" spans="2:36" s="163" customFormat="1">
      <c r="B58" s="164"/>
      <c r="E58" s="164"/>
      <c r="G58" s="164"/>
      <c r="H58" s="164"/>
      <c r="I58" s="164"/>
      <c r="J58" s="164"/>
      <c r="M58" s="143"/>
      <c r="O58" s="164"/>
      <c r="P58" s="164"/>
      <c r="Q58" s="162"/>
      <c r="S58" s="164"/>
      <c r="T58" s="164"/>
      <c r="U58" s="164"/>
      <c r="Y58" s="165"/>
      <c r="Z58" s="165"/>
      <c r="AC58" s="164"/>
      <c r="AE58" s="164"/>
      <c r="AF58" s="164"/>
      <c r="AG58" s="164"/>
      <c r="AH58" s="164"/>
      <c r="AI58" s="164"/>
      <c r="AJ58" s="164"/>
    </row>
    <row r="59" spans="2:36" s="163" customFormat="1">
      <c r="B59" s="164"/>
      <c r="E59" s="164"/>
      <c r="G59" s="164"/>
      <c r="H59" s="164"/>
      <c r="I59" s="164"/>
      <c r="J59" s="164"/>
      <c r="M59" s="143"/>
      <c r="O59" s="164"/>
      <c r="P59" s="164"/>
      <c r="Q59" s="162"/>
      <c r="S59" s="164"/>
      <c r="T59" s="164"/>
      <c r="U59" s="164"/>
      <c r="Y59" s="165"/>
      <c r="Z59" s="165"/>
      <c r="AC59" s="164"/>
      <c r="AE59" s="164"/>
      <c r="AF59" s="164"/>
      <c r="AG59" s="164"/>
      <c r="AH59" s="164"/>
      <c r="AI59" s="164"/>
      <c r="AJ59" s="164"/>
    </row>
    <row r="60" spans="2:36" s="163" customFormat="1">
      <c r="B60" s="164"/>
      <c r="E60" s="164"/>
      <c r="G60" s="164"/>
      <c r="H60" s="164"/>
      <c r="I60" s="164"/>
      <c r="J60" s="164"/>
      <c r="M60" s="143"/>
      <c r="O60" s="164"/>
      <c r="P60" s="164"/>
      <c r="Q60" s="162"/>
      <c r="S60" s="164"/>
      <c r="T60" s="164"/>
      <c r="U60" s="164"/>
      <c r="Y60" s="165"/>
      <c r="Z60" s="165"/>
      <c r="AC60" s="164"/>
      <c r="AE60" s="164"/>
      <c r="AF60" s="164"/>
      <c r="AG60" s="164"/>
      <c r="AH60" s="164"/>
      <c r="AI60" s="164"/>
      <c r="AJ60" s="164"/>
    </row>
    <row r="61" spans="2:36" s="163" customFormat="1">
      <c r="B61" s="164"/>
      <c r="E61" s="164"/>
      <c r="G61" s="164"/>
      <c r="H61" s="164"/>
      <c r="I61" s="164"/>
      <c r="J61" s="164"/>
      <c r="M61" s="143"/>
      <c r="O61" s="164"/>
      <c r="P61" s="164"/>
      <c r="Q61" s="162"/>
      <c r="S61" s="164"/>
      <c r="T61" s="164"/>
      <c r="U61" s="164"/>
      <c r="Y61" s="165"/>
      <c r="Z61" s="165"/>
      <c r="AC61" s="164"/>
      <c r="AE61" s="164"/>
      <c r="AF61" s="164"/>
      <c r="AG61" s="164"/>
      <c r="AH61" s="164"/>
      <c r="AI61" s="164"/>
      <c r="AJ61" s="164"/>
    </row>
    <row r="62" spans="2:36" s="163" customFormat="1">
      <c r="B62" s="164"/>
      <c r="E62" s="164"/>
      <c r="G62" s="164"/>
      <c r="H62" s="164"/>
      <c r="I62" s="164"/>
      <c r="J62" s="164"/>
      <c r="M62" s="143"/>
      <c r="O62" s="164"/>
      <c r="P62" s="164"/>
      <c r="Q62" s="162"/>
      <c r="S62" s="164"/>
      <c r="T62" s="164"/>
      <c r="U62" s="164"/>
      <c r="Y62" s="165"/>
      <c r="Z62" s="165"/>
      <c r="AC62" s="164"/>
      <c r="AE62" s="164"/>
      <c r="AF62" s="164"/>
      <c r="AG62" s="164"/>
      <c r="AH62" s="164"/>
      <c r="AI62" s="164"/>
      <c r="AJ62" s="164"/>
    </row>
    <row r="63" spans="2:36" s="163" customFormat="1">
      <c r="B63" s="164"/>
      <c r="E63" s="164"/>
      <c r="G63" s="164"/>
      <c r="H63" s="164"/>
      <c r="I63" s="164"/>
      <c r="J63" s="164"/>
      <c r="M63" s="143"/>
      <c r="O63" s="164"/>
      <c r="P63" s="164"/>
      <c r="Q63" s="162"/>
      <c r="S63" s="164"/>
      <c r="T63" s="164"/>
      <c r="U63" s="164"/>
      <c r="Y63" s="165"/>
      <c r="Z63" s="165"/>
      <c r="AC63" s="164"/>
      <c r="AE63" s="164"/>
      <c r="AF63" s="164"/>
      <c r="AG63" s="164"/>
      <c r="AH63" s="164"/>
      <c r="AI63" s="164"/>
      <c r="AJ63" s="164"/>
    </row>
    <row r="64" spans="2:36" s="163" customFormat="1">
      <c r="B64" s="164"/>
      <c r="E64" s="164"/>
      <c r="G64" s="164"/>
      <c r="H64" s="164"/>
      <c r="I64" s="164"/>
      <c r="J64" s="164"/>
      <c r="M64" s="143"/>
      <c r="O64" s="164"/>
      <c r="P64" s="164"/>
      <c r="Q64" s="162"/>
      <c r="S64" s="164"/>
      <c r="T64" s="164"/>
      <c r="U64" s="164"/>
      <c r="Y64" s="165"/>
      <c r="Z64" s="165"/>
      <c r="AC64" s="164"/>
      <c r="AE64" s="164"/>
      <c r="AF64" s="164"/>
      <c r="AG64" s="164"/>
      <c r="AH64" s="164"/>
      <c r="AI64" s="164"/>
      <c r="AJ64" s="164"/>
    </row>
    <row r="65" spans="2:36" s="163" customFormat="1">
      <c r="B65" s="164"/>
      <c r="E65" s="164"/>
      <c r="G65" s="164"/>
      <c r="H65" s="164"/>
      <c r="I65" s="164"/>
      <c r="J65" s="164"/>
      <c r="M65" s="143"/>
      <c r="O65" s="164"/>
      <c r="P65" s="164"/>
      <c r="Q65" s="162"/>
      <c r="S65" s="164"/>
      <c r="T65" s="164"/>
      <c r="U65" s="164"/>
      <c r="Y65" s="165"/>
      <c r="Z65" s="165"/>
      <c r="AC65" s="164"/>
      <c r="AE65" s="164"/>
      <c r="AF65" s="164"/>
      <c r="AG65" s="164"/>
      <c r="AH65" s="164"/>
      <c r="AI65" s="164"/>
      <c r="AJ65" s="164"/>
    </row>
    <row r="66" spans="2:36" s="163" customFormat="1">
      <c r="B66" s="164"/>
      <c r="E66" s="164"/>
      <c r="G66" s="164"/>
      <c r="H66" s="164"/>
      <c r="I66" s="164"/>
      <c r="J66" s="164"/>
      <c r="M66" s="143"/>
      <c r="O66" s="164"/>
      <c r="P66" s="164"/>
      <c r="Q66" s="162"/>
      <c r="S66" s="164"/>
      <c r="T66" s="164"/>
      <c r="U66" s="164"/>
      <c r="Y66" s="165"/>
      <c r="Z66" s="165"/>
      <c r="AC66" s="164"/>
      <c r="AE66" s="164"/>
      <c r="AF66" s="164"/>
      <c r="AG66" s="164"/>
      <c r="AH66" s="164"/>
      <c r="AI66" s="164"/>
      <c r="AJ66" s="164"/>
    </row>
    <row r="67" spans="2:36" s="163" customFormat="1">
      <c r="B67" s="164"/>
      <c r="E67" s="164"/>
      <c r="G67" s="164"/>
      <c r="H67" s="164"/>
      <c r="I67" s="164"/>
      <c r="J67" s="164"/>
      <c r="M67" s="143"/>
      <c r="O67" s="164"/>
      <c r="P67" s="164"/>
      <c r="Q67" s="162"/>
      <c r="S67" s="164"/>
      <c r="T67" s="164"/>
      <c r="U67" s="164"/>
      <c r="Y67" s="165"/>
      <c r="Z67" s="165"/>
      <c r="AC67" s="164"/>
      <c r="AE67" s="164"/>
      <c r="AF67" s="164"/>
      <c r="AG67" s="164"/>
      <c r="AH67" s="164"/>
      <c r="AI67" s="164"/>
      <c r="AJ67" s="164"/>
    </row>
    <row r="68" spans="2:36" s="163" customFormat="1">
      <c r="B68" s="164"/>
      <c r="E68" s="164"/>
      <c r="G68" s="164"/>
      <c r="H68" s="164"/>
      <c r="I68" s="164"/>
      <c r="J68" s="164"/>
      <c r="M68" s="143"/>
      <c r="O68" s="164"/>
      <c r="P68" s="164"/>
      <c r="Q68" s="162"/>
      <c r="S68" s="164"/>
      <c r="T68" s="164"/>
      <c r="U68" s="164"/>
      <c r="Y68" s="165"/>
      <c r="Z68" s="165"/>
      <c r="AC68" s="164"/>
      <c r="AE68" s="164"/>
      <c r="AF68" s="164"/>
      <c r="AG68" s="164"/>
      <c r="AH68" s="164"/>
      <c r="AI68" s="164"/>
      <c r="AJ68" s="164"/>
    </row>
    <row r="69" spans="2:36" s="163" customFormat="1">
      <c r="B69" s="164"/>
      <c r="E69" s="164"/>
      <c r="G69" s="164"/>
      <c r="H69" s="164"/>
      <c r="I69" s="164"/>
      <c r="J69" s="164"/>
      <c r="M69" s="143"/>
      <c r="O69" s="164"/>
      <c r="P69" s="164"/>
      <c r="Q69" s="162"/>
      <c r="S69" s="164"/>
      <c r="T69" s="164"/>
      <c r="U69" s="164"/>
      <c r="Y69" s="165"/>
      <c r="Z69" s="165"/>
      <c r="AC69" s="164"/>
      <c r="AE69" s="164"/>
      <c r="AF69" s="164"/>
      <c r="AG69" s="164"/>
      <c r="AH69" s="164"/>
      <c r="AI69" s="164"/>
      <c r="AJ69" s="164"/>
    </row>
    <row r="70" spans="2:36" s="163" customFormat="1">
      <c r="B70" s="164"/>
      <c r="E70" s="164"/>
      <c r="G70" s="164"/>
      <c r="H70" s="164"/>
      <c r="I70" s="164"/>
      <c r="J70" s="164"/>
      <c r="M70" s="143"/>
      <c r="O70" s="164"/>
      <c r="P70" s="164"/>
      <c r="Q70" s="162"/>
      <c r="S70" s="164"/>
      <c r="T70" s="164"/>
      <c r="U70" s="164"/>
      <c r="Y70" s="165"/>
      <c r="Z70" s="165"/>
      <c r="AC70" s="164"/>
      <c r="AE70" s="164"/>
      <c r="AF70" s="164"/>
      <c r="AG70" s="164"/>
      <c r="AH70" s="164"/>
      <c r="AI70" s="164"/>
      <c r="AJ70" s="164"/>
    </row>
    <row r="71" spans="2:36" s="163" customFormat="1">
      <c r="B71" s="164"/>
      <c r="E71" s="164"/>
      <c r="G71" s="164"/>
      <c r="H71" s="164"/>
      <c r="I71" s="164"/>
      <c r="J71" s="164"/>
      <c r="M71" s="143"/>
      <c r="O71" s="164"/>
      <c r="P71" s="164"/>
      <c r="Q71" s="162"/>
      <c r="S71" s="164"/>
      <c r="T71" s="164"/>
      <c r="U71" s="164"/>
      <c r="Y71" s="165"/>
      <c r="Z71" s="165"/>
      <c r="AC71" s="164"/>
      <c r="AE71" s="164"/>
      <c r="AF71" s="164"/>
      <c r="AG71" s="164"/>
      <c r="AH71" s="164"/>
      <c r="AI71" s="164"/>
      <c r="AJ71" s="164"/>
    </row>
    <row r="72" spans="2:36" s="163" customFormat="1">
      <c r="B72" s="164"/>
      <c r="E72" s="164"/>
      <c r="G72" s="164"/>
      <c r="H72" s="164"/>
      <c r="I72" s="164"/>
      <c r="J72" s="164"/>
      <c r="M72" s="143"/>
      <c r="O72" s="164"/>
      <c r="P72" s="164"/>
      <c r="Q72" s="162"/>
      <c r="S72" s="164"/>
      <c r="T72" s="164"/>
      <c r="U72" s="164"/>
      <c r="Y72" s="165"/>
      <c r="Z72" s="165"/>
      <c r="AC72" s="164"/>
      <c r="AE72" s="164"/>
      <c r="AF72" s="164"/>
      <c r="AG72" s="164"/>
      <c r="AH72" s="164"/>
      <c r="AI72" s="164"/>
      <c r="AJ72" s="164"/>
    </row>
    <row r="73" spans="2:36" s="163" customFormat="1">
      <c r="B73" s="164"/>
      <c r="E73" s="164"/>
      <c r="G73" s="164"/>
      <c r="H73" s="164"/>
      <c r="I73" s="164"/>
      <c r="J73" s="164"/>
      <c r="M73" s="143"/>
      <c r="O73" s="164"/>
      <c r="P73" s="164"/>
      <c r="Q73" s="162"/>
      <c r="S73" s="164"/>
      <c r="T73" s="164"/>
      <c r="U73" s="164"/>
      <c r="Y73" s="165"/>
      <c r="Z73" s="165"/>
      <c r="AC73" s="164"/>
      <c r="AE73" s="164"/>
      <c r="AF73" s="164"/>
      <c r="AG73" s="164"/>
      <c r="AH73" s="164"/>
      <c r="AI73" s="164"/>
      <c r="AJ73" s="164"/>
    </row>
    <row r="74" spans="2:36" s="163" customFormat="1">
      <c r="B74" s="164"/>
      <c r="E74" s="164"/>
      <c r="G74" s="164"/>
      <c r="H74" s="164"/>
      <c r="I74" s="164"/>
      <c r="J74" s="164"/>
      <c r="M74" s="143"/>
      <c r="O74" s="164"/>
      <c r="P74" s="164"/>
      <c r="Q74" s="162"/>
      <c r="S74" s="164"/>
      <c r="T74" s="164"/>
      <c r="U74" s="164"/>
      <c r="Y74" s="165"/>
      <c r="Z74" s="165"/>
      <c r="AC74" s="164"/>
      <c r="AE74" s="164"/>
      <c r="AF74" s="164"/>
      <c r="AG74" s="164"/>
      <c r="AH74" s="164"/>
      <c r="AI74" s="164"/>
      <c r="AJ74" s="164"/>
    </row>
    <row r="75" spans="2:36" s="163" customFormat="1">
      <c r="B75" s="164"/>
      <c r="E75" s="164"/>
      <c r="G75" s="164"/>
      <c r="H75" s="164"/>
      <c r="I75" s="164"/>
      <c r="J75" s="164"/>
      <c r="M75" s="143"/>
      <c r="O75" s="164"/>
      <c r="P75" s="164"/>
      <c r="Q75" s="162"/>
      <c r="S75" s="164"/>
      <c r="T75" s="164"/>
      <c r="U75" s="164"/>
      <c r="Y75" s="165"/>
      <c r="Z75" s="165"/>
      <c r="AC75" s="164"/>
      <c r="AE75" s="164"/>
      <c r="AF75" s="164"/>
      <c r="AG75" s="164"/>
      <c r="AH75" s="164"/>
      <c r="AI75" s="164"/>
      <c r="AJ75" s="164"/>
    </row>
    <row r="76" spans="2:36" s="163" customFormat="1">
      <c r="B76" s="164"/>
      <c r="E76" s="164"/>
      <c r="G76" s="164"/>
      <c r="H76" s="164"/>
      <c r="I76" s="164"/>
      <c r="J76" s="164"/>
      <c r="M76" s="143"/>
      <c r="O76" s="164"/>
      <c r="P76" s="164"/>
      <c r="Q76" s="162"/>
      <c r="S76" s="164"/>
      <c r="T76" s="164"/>
      <c r="U76" s="164"/>
      <c r="Y76" s="165"/>
      <c r="Z76" s="165"/>
      <c r="AC76" s="164"/>
      <c r="AE76" s="164"/>
      <c r="AF76" s="164"/>
      <c r="AG76" s="164"/>
      <c r="AH76" s="164"/>
      <c r="AI76" s="164"/>
      <c r="AJ76" s="164"/>
    </row>
    <row r="77" spans="2:36" s="163" customFormat="1">
      <c r="B77" s="164"/>
      <c r="E77" s="164"/>
      <c r="G77" s="164"/>
      <c r="H77" s="164"/>
      <c r="I77" s="164"/>
      <c r="J77" s="164"/>
      <c r="M77" s="143"/>
      <c r="O77" s="164"/>
      <c r="P77" s="164"/>
      <c r="Q77" s="162"/>
      <c r="S77" s="164"/>
      <c r="T77" s="164"/>
      <c r="U77" s="164"/>
      <c r="Y77" s="165"/>
      <c r="Z77" s="165"/>
      <c r="AC77" s="164"/>
      <c r="AE77" s="164"/>
      <c r="AF77" s="164"/>
      <c r="AG77" s="164"/>
      <c r="AH77" s="164"/>
      <c r="AI77" s="164"/>
      <c r="AJ77" s="164"/>
    </row>
    <row r="78" spans="2:36" s="163" customFormat="1">
      <c r="B78" s="164"/>
      <c r="E78" s="164"/>
      <c r="G78" s="164"/>
      <c r="H78" s="164"/>
      <c r="I78" s="164"/>
      <c r="J78" s="164"/>
      <c r="M78" s="143"/>
      <c r="O78" s="164"/>
      <c r="P78" s="164"/>
      <c r="Q78" s="162"/>
      <c r="S78" s="164"/>
      <c r="T78" s="164"/>
      <c r="U78" s="164"/>
      <c r="Y78" s="165"/>
      <c r="Z78" s="165"/>
      <c r="AC78" s="164"/>
      <c r="AE78" s="164"/>
      <c r="AF78" s="164"/>
      <c r="AG78" s="164"/>
      <c r="AH78" s="164"/>
      <c r="AI78" s="164"/>
      <c r="AJ78" s="164"/>
    </row>
    <row r="79" spans="2:36" s="163" customFormat="1">
      <c r="B79" s="164"/>
      <c r="E79" s="164"/>
      <c r="G79" s="164"/>
      <c r="H79" s="164"/>
      <c r="I79" s="164"/>
      <c r="J79" s="164"/>
      <c r="M79" s="143"/>
      <c r="O79" s="164"/>
      <c r="P79" s="164"/>
      <c r="Q79" s="162"/>
      <c r="S79" s="164"/>
      <c r="T79" s="164"/>
      <c r="U79" s="164"/>
      <c r="Y79" s="165"/>
      <c r="Z79" s="165"/>
      <c r="AC79" s="164"/>
      <c r="AE79" s="164"/>
      <c r="AF79" s="164"/>
      <c r="AG79" s="164"/>
      <c r="AH79" s="164"/>
      <c r="AI79" s="164"/>
      <c r="AJ79" s="164"/>
    </row>
    <row r="80" spans="2:36" s="163" customFormat="1">
      <c r="B80" s="164"/>
      <c r="E80" s="164"/>
      <c r="G80" s="164"/>
      <c r="H80" s="164"/>
      <c r="I80" s="164"/>
      <c r="J80" s="164"/>
      <c r="M80" s="143"/>
      <c r="O80" s="164"/>
      <c r="P80" s="164"/>
      <c r="Q80" s="162"/>
      <c r="S80" s="164"/>
      <c r="T80" s="164"/>
      <c r="U80" s="164"/>
      <c r="Y80" s="165"/>
      <c r="Z80" s="165"/>
      <c r="AC80" s="164"/>
      <c r="AE80" s="164"/>
      <c r="AF80" s="164"/>
      <c r="AG80" s="164"/>
      <c r="AH80" s="164"/>
      <c r="AI80" s="164"/>
      <c r="AJ80" s="164"/>
    </row>
    <row r="81" spans="2:36" s="163" customFormat="1">
      <c r="B81" s="164"/>
      <c r="E81" s="164"/>
      <c r="G81" s="164"/>
      <c r="H81" s="164"/>
      <c r="I81" s="164"/>
      <c r="J81" s="164"/>
      <c r="M81" s="143"/>
      <c r="O81" s="164"/>
      <c r="P81" s="164"/>
      <c r="Q81" s="162"/>
      <c r="S81" s="164"/>
      <c r="T81" s="164"/>
      <c r="U81" s="164"/>
      <c r="Y81" s="165"/>
      <c r="Z81" s="165"/>
      <c r="AC81" s="164"/>
      <c r="AE81" s="164"/>
      <c r="AF81" s="164"/>
      <c r="AG81" s="164"/>
      <c r="AH81" s="164"/>
      <c r="AI81" s="164"/>
      <c r="AJ81" s="164"/>
    </row>
    <row r="82" spans="2:36" s="163" customFormat="1">
      <c r="B82" s="164"/>
      <c r="E82" s="164"/>
      <c r="G82" s="164"/>
      <c r="H82" s="164"/>
      <c r="I82" s="164"/>
      <c r="J82" s="164"/>
      <c r="M82" s="143"/>
      <c r="O82" s="164"/>
      <c r="P82" s="164"/>
      <c r="Q82" s="162"/>
      <c r="S82" s="164"/>
      <c r="T82" s="164"/>
      <c r="U82" s="164"/>
      <c r="Y82" s="165"/>
      <c r="Z82" s="165"/>
      <c r="AC82" s="164"/>
      <c r="AE82" s="164"/>
      <c r="AF82" s="164"/>
      <c r="AG82" s="164"/>
      <c r="AH82" s="164"/>
      <c r="AI82" s="164"/>
      <c r="AJ82" s="164"/>
    </row>
    <row r="83" spans="2:36" s="163" customFormat="1">
      <c r="B83" s="164"/>
      <c r="E83" s="164"/>
      <c r="G83" s="164"/>
      <c r="H83" s="164"/>
      <c r="I83" s="164"/>
      <c r="J83" s="164"/>
      <c r="M83" s="143"/>
      <c r="O83" s="164"/>
      <c r="P83" s="164"/>
      <c r="Q83" s="162"/>
      <c r="S83" s="164"/>
      <c r="T83" s="164"/>
      <c r="U83" s="164"/>
      <c r="Y83" s="165"/>
      <c r="Z83" s="165"/>
      <c r="AC83" s="164"/>
      <c r="AE83" s="164"/>
      <c r="AF83" s="164"/>
      <c r="AG83" s="164"/>
      <c r="AH83" s="164"/>
      <c r="AI83" s="164"/>
      <c r="AJ83" s="164"/>
    </row>
    <row r="84" spans="2:36" s="163" customFormat="1">
      <c r="B84" s="164"/>
      <c r="E84" s="164"/>
      <c r="G84" s="164"/>
      <c r="H84" s="164"/>
      <c r="I84" s="164"/>
      <c r="J84" s="164"/>
      <c r="M84" s="143"/>
      <c r="O84" s="164"/>
      <c r="P84" s="164"/>
      <c r="Q84" s="162"/>
      <c r="S84" s="164"/>
      <c r="T84" s="164"/>
      <c r="U84" s="164"/>
      <c r="Y84" s="165"/>
      <c r="Z84" s="165"/>
      <c r="AC84" s="164"/>
      <c r="AE84" s="164"/>
      <c r="AF84" s="164"/>
      <c r="AG84" s="164"/>
      <c r="AH84" s="164"/>
      <c r="AI84" s="164"/>
      <c r="AJ84" s="164"/>
    </row>
    <row r="85" spans="2:36" s="163" customFormat="1">
      <c r="B85" s="164"/>
      <c r="E85" s="164"/>
      <c r="G85" s="164"/>
      <c r="H85" s="164"/>
      <c r="I85" s="164"/>
      <c r="J85" s="164"/>
      <c r="M85" s="143"/>
      <c r="O85" s="164"/>
      <c r="P85" s="164"/>
      <c r="Q85" s="162"/>
      <c r="S85" s="164"/>
      <c r="T85" s="164"/>
      <c r="U85" s="164"/>
      <c r="Y85" s="165"/>
      <c r="Z85" s="165"/>
      <c r="AC85" s="164"/>
      <c r="AE85" s="164"/>
      <c r="AF85" s="164"/>
      <c r="AG85" s="164"/>
      <c r="AH85" s="164"/>
      <c r="AI85" s="164"/>
      <c r="AJ85" s="164"/>
    </row>
    <row r="86" spans="2:36" s="163" customFormat="1">
      <c r="B86" s="164"/>
      <c r="E86" s="164"/>
      <c r="G86" s="164"/>
      <c r="H86" s="164"/>
      <c r="I86" s="164"/>
      <c r="J86" s="164"/>
      <c r="M86" s="143"/>
      <c r="O86" s="164"/>
      <c r="P86" s="164"/>
      <c r="Q86" s="162"/>
      <c r="S86" s="164"/>
      <c r="T86" s="164"/>
      <c r="U86" s="164"/>
      <c r="Y86" s="165"/>
      <c r="Z86" s="165"/>
      <c r="AC86" s="164"/>
      <c r="AE86" s="164"/>
      <c r="AF86" s="164"/>
      <c r="AG86" s="164"/>
      <c r="AH86" s="164"/>
      <c r="AI86" s="164"/>
      <c r="AJ86" s="164"/>
    </row>
    <row r="87" spans="2:36" s="163" customFormat="1">
      <c r="B87" s="164"/>
      <c r="E87" s="164"/>
      <c r="G87" s="164"/>
      <c r="H87" s="164"/>
      <c r="I87" s="164"/>
      <c r="J87" s="164"/>
      <c r="M87" s="143"/>
      <c r="O87" s="164"/>
      <c r="P87" s="164"/>
      <c r="Q87" s="162"/>
      <c r="S87" s="164"/>
      <c r="T87" s="164"/>
      <c r="U87" s="164"/>
      <c r="Y87" s="165"/>
      <c r="Z87" s="165"/>
      <c r="AC87" s="164"/>
      <c r="AE87" s="164"/>
      <c r="AF87" s="164"/>
      <c r="AG87" s="164"/>
      <c r="AH87" s="164"/>
      <c r="AI87" s="164"/>
      <c r="AJ87" s="164"/>
    </row>
    <row r="88" spans="2:36" s="163" customFormat="1">
      <c r="B88" s="164"/>
      <c r="E88" s="164"/>
      <c r="G88" s="164"/>
      <c r="H88" s="164"/>
      <c r="I88" s="164"/>
      <c r="J88" s="164"/>
      <c r="M88" s="143"/>
      <c r="O88" s="164"/>
      <c r="P88" s="164"/>
      <c r="Q88" s="162"/>
      <c r="S88" s="164"/>
      <c r="T88" s="164"/>
      <c r="U88" s="164"/>
      <c r="Y88" s="165"/>
      <c r="Z88" s="165"/>
      <c r="AC88" s="164"/>
      <c r="AE88" s="164"/>
      <c r="AF88" s="164"/>
      <c r="AG88" s="164"/>
      <c r="AH88" s="164"/>
      <c r="AI88" s="164"/>
      <c r="AJ88" s="164"/>
    </row>
    <row r="89" spans="2:36" s="163" customFormat="1">
      <c r="B89" s="164"/>
      <c r="E89" s="164"/>
      <c r="G89" s="164"/>
      <c r="H89" s="164"/>
      <c r="I89" s="164"/>
      <c r="J89" s="164"/>
      <c r="M89" s="143"/>
      <c r="O89" s="164"/>
      <c r="P89" s="164"/>
      <c r="Q89" s="162"/>
      <c r="S89" s="164"/>
      <c r="T89" s="164"/>
      <c r="U89" s="164"/>
      <c r="Y89" s="165"/>
      <c r="Z89" s="165"/>
      <c r="AC89" s="164"/>
      <c r="AE89" s="164"/>
      <c r="AF89" s="164"/>
      <c r="AG89" s="164"/>
      <c r="AH89" s="164"/>
      <c r="AI89" s="164"/>
      <c r="AJ89" s="164"/>
    </row>
    <row r="90" spans="2:36" s="163" customFormat="1">
      <c r="B90" s="164"/>
      <c r="E90" s="164"/>
      <c r="G90" s="164"/>
      <c r="H90" s="164"/>
      <c r="I90" s="164"/>
      <c r="J90" s="164"/>
      <c r="M90" s="143"/>
      <c r="O90" s="164"/>
      <c r="P90" s="164"/>
      <c r="Q90" s="162"/>
      <c r="S90" s="164"/>
      <c r="T90" s="164"/>
      <c r="U90" s="164"/>
      <c r="Y90" s="165"/>
      <c r="Z90" s="165"/>
      <c r="AC90" s="164"/>
      <c r="AE90" s="164"/>
      <c r="AF90" s="164"/>
      <c r="AG90" s="164"/>
      <c r="AH90" s="164"/>
      <c r="AI90" s="164"/>
      <c r="AJ90" s="164"/>
    </row>
    <row r="91" spans="2:36" s="163" customFormat="1">
      <c r="B91" s="164"/>
      <c r="E91" s="164"/>
      <c r="G91" s="164"/>
      <c r="H91" s="164"/>
      <c r="I91" s="164"/>
      <c r="J91" s="164"/>
      <c r="M91" s="143"/>
      <c r="O91" s="164"/>
      <c r="P91" s="164"/>
      <c r="Q91" s="162"/>
      <c r="S91" s="164"/>
      <c r="T91" s="164"/>
      <c r="U91" s="164"/>
      <c r="Y91" s="165"/>
      <c r="Z91" s="165"/>
      <c r="AC91" s="164"/>
      <c r="AE91" s="164"/>
      <c r="AF91" s="164"/>
      <c r="AG91" s="164"/>
      <c r="AH91" s="164"/>
      <c r="AI91" s="164"/>
      <c r="AJ91" s="164"/>
    </row>
    <row r="92" spans="2:36" s="163" customFormat="1">
      <c r="B92" s="164"/>
      <c r="E92" s="164"/>
      <c r="G92" s="164"/>
      <c r="H92" s="164"/>
      <c r="I92" s="164"/>
      <c r="J92" s="164"/>
      <c r="M92" s="143"/>
      <c r="O92" s="164"/>
      <c r="P92" s="164"/>
      <c r="Q92" s="162"/>
      <c r="S92" s="164"/>
      <c r="T92" s="164"/>
      <c r="U92" s="164"/>
      <c r="Y92" s="165"/>
      <c r="Z92" s="165"/>
      <c r="AC92" s="164"/>
      <c r="AE92" s="164"/>
      <c r="AF92" s="164"/>
      <c r="AG92" s="164"/>
      <c r="AH92" s="164"/>
      <c r="AI92" s="164"/>
      <c r="AJ92" s="164"/>
    </row>
    <row r="93" spans="2:36" s="163" customFormat="1">
      <c r="B93" s="164"/>
      <c r="E93" s="164"/>
      <c r="G93" s="164"/>
      <c r="H93" s="164"/>
      <c r="I93" s="164"/>
      <c r="J93" s="164"/>
      <c r="M93" s="143"/>
      <c r="O93" s="164"/>
      <c r="P93" s="164"/>
      <c r="Q93" s="162"/>
      <c r="S93" s="164"/>
      <c r="T93" s="164"/>
      <c r="U93" s="164"/>
      <c r="Y93" s="165"/>
      <c r="Z93" s="165"/>
      <c r="AC93" s="164"/>
      <c r="AE93" s="164"/>
      <c r="AF93" s="164"/>
      <c r="AG93" s="164"/>
      <c r="AH93" s="164"/>
      <c r="AI93" s="164"/>
      <c r="AJ93" s="164"/>
    </row>
    <row r="94" spans="2:36" s="163" customFormat="1">
      <c r="B94" s="164"/>
      <c r="E94" s="164"/>
      <c r="G94" s="164"/>
      <c r="H94" s="164"/>
      <c r="I94" s="164"/>
      <c r="J94" s="164"/>
      <c r="M94" s="143"/>
      <c r="O94" s="164"/>
      <c r="P94" s="164"/>
      <c r="Q94" s="162"/>
      <c r="S94" s="164"/>
      <c r="T94" s="164"/>
      <c r="U94" s="164"/>
      <c r="Y94" s="165"/>
      <c r="Z94" s="165"/>
      <c r="AC94" s="164"/>
      <c r="AE94" s="164"/>
      <c r="AF94" s="164"/>
      <c r="AG94" s="164"/>
      <c r="AH94" s="164"/>
      <c r="AI94" s="164"/>
      <c r="AJ94" s="164"/>
    </row>
    <row r="95" spans="2:36" s="163" customFormat="1">
      <c r="B95" s="164"/>
      <c r="E95" s="164"/>
      <c r="G95" s="164"/>
      <c r="H95" s="164"/>
      <c r="I95" s="164"/>
      <c r="J95" s="164"/>
      <c r="M95" s="143"/>
      <c r="O95" s="164"/>
      <c r="P95" s="164"/>
      <c r="Q95" s="162"/>
      <c r="S95" s="164"/>
      <c r="T95" s="164"/>
      <c r="U95" s="164"/>
      <c r="Y95" s="165"/>
      <c r="Z95" s="165"/>
      <c r="AC95" s="164"/>
      <c r="AE95" s="164"/>
      <c r="AF95" s="164"/>
      <c r="AG95" s="164"/>
      <c r="AH95" s="164"/>
      <c r="AI95" s="164"/>
      <c r="AJ95" s="164"/>
    </row>
    <row r="96" spans="2:36" s="163" customFormat="1">
      <c r="B96" s="164"/>
      <c r="E96" s="164"/>
      <c r="G96" s="164"/>
      <c r="H96" s="164"/>
      <c r="I96" s="164"/>
      <c r="J96" s="164"/>
      <c r="M96" s="143"/>
      <c r="O96" s="164"/>
      <c r="P96" s="164"/>
      <c r="Q96" s="162"/>
      <c r="S96" s="164"/>
      <c r="T96" s="164"/>
      <c r="U96" s="164"/>
      <c r="Y96" s="165"/>
      <c r="Z96" s="165"/>
      <c r="AC96" s="164"/>
      <c r="AE96" s="164"/>
      <c r="AF96" s="164"/>
      <c r="AG96" s="164"/>
      <c r="AH96" s="164"/>
      <c r="AI96" s="164"/>
      <c r="AJ96" s="164"/>
    </row>
    <row r="97" spans="2:36" s="163" customFormat="1">
      <c r="B97" s="164"/>
      <c r="E97" s="164"/>
      <c r="G97" s="164"/>
      <c r="H97" s="164"/>
      <c r="I97" s="164"/>
      <c r="J97" s="164"/>
      <c r="M97" s="143"/>
      <c r="O97" s="164"/>
      <c r="P97" s="164"/>
      <c r="Q97" s="162"/>
      <c r="S97" s="164"/>
      <c r="T97" s="164"/>
      <c r="U97" s="164"/>
      <c r="Y97" s="165"/>
      <c r="Z97" s="165"/>
      <c r="AC97" s="164"/>
      <c r="AE97" s="164"/>
      <c r="AF97" s="164"/>
      <c r="AG97" s="164"/>
      <c r="AH97" s="164"/>
      <c r="AI97" s="164"/>
      <c r="AJ97" s="164"/>
    </row>
    <row r="98" spans="2:36" s="163" customFormat="1">
      <c r="B98" s="164"/>
      <c r="E98" s="164"/>
      <c r="G98" s="164"/>
      <c r="H98" s="164"/>
      <c r="I98" s="164"/>
      <c r="J98" s="164"/>
      <c r="M98" s="143"/>
      <c r="O98" s="164"/>
      <c r="P98" s="164"/>
      <c r="Q98" s="162"/>
      <c r="S98" s="164"/>
      <c r="T98" s="164"/>
      <c r="U98" s="164"/>
      <c r="Y98" s="165"/>
      <c r="Z98" s="165"/>
      <c r="AC98" s="164"/>
      <c r="AE98" s="164"/>
      <c r="AF98" s="164"/>
      <c r="AG98" s="164"/>
      <c r="AH98" s="164"/>
      <c r="AI98" s="164"/>
      <c r="AJ98" s="164"/>
    </row>
    <row r="99" spans="2:36" s="163" customFormat="1">
      <c r="B99" s="164"/>
      <c r="E99" s="164"/>
      <c r="G99" s="164"/>
      <c r="H99" s="164"/>
      <c r="I99" s="164"/>
      <c r="J99" s="164"/>
      <c r="M99" s="143"/>
      <c r="O99" s="164"/>
      <c r="P99" s="164"/>
      <c r="Q99" s="162"/>
      <c r="S99" s="164"/>
      <c r="T99" s="164"/>
      <c r="U99" s="164"/>
      <c r="Y99" s="165"/>
      <c r="Z99" s="165"/>
      <c r="AC99" s="164"/>
      <c r="AE99" s="164"/>
      <c r="AF99" s="164"/>
      <c r="AG99" s="164"/>
      <c r="AH99" s="164"/>
      <c r="AI99" s="164"/>
      <c r="AJ99" s="164"/>
    </row>
    <row r="100" spans="2:36" s="163" customFormat="1">
      <c r="B100" s="164"/>
      <c r="E100" s="164"/>
      <c r="G100" s="164"/>
      <c r="H100" s="164"/>
      <c r="I100" s="164"/>
      <c r="J100" s="164"/>
      <c r="M100" s="143"/>
      <c r="O100" s="164"/>
      <c r="P100" s="164"/>
      <c r="Q100" s="162"/>
      <c r="S100" s="164"/>
      <c r="T100" s="164"/>
      <c r="U100" s="164"/>
      <c r="Y100" s="165"/>
      <c r="Z100" s="165"/>
      <c r="AC100" s="164"/>
      <c r="AE100" s="164"/>
      <c r="AF100" s="164"/>
      <c r="AG100" s="164"/>
      <c r="AH100" s="164"/>
      <c r="AI100" s="164"/>
      <c r="AJ100" s="164"/>
    </row>
    <row r="101" spans="2:36" s="163" customFormat="1">
      <c r="B101" s="164"/>
      <c r="E101" s="164"/>
      <c r="G101" s="164"/>
      <c r="H101" s="164"/>
      <c r="I101" s="164"/>
      <c r="J101" s="164"/>
      <c r="M101" s="143"/>
      <c r="O101" s="164"/>
      <c r="P101" s="164"/>
      <c r="Q101" s="162"/>
      <c r="S101" s="164"/>
      <c r="T101" s="164"/>
      <c r="U101" s="164"/>
      <c r="Y101" s="165"/>
      <c r="Z101" s="165"/>
      <c r="AC101" s="164"/>
      <c r="AE101" s="164"/>
      <c r="AF101" s="164"/>
      <c r="AG101" s="164"/>
      <c r="AH101" s="164"/>
      <c r="AI101" s="164"/>
      <c r="AJ101" s="164"/>
    </row>
    <row r="102" spans="2:36" s="163" customFormat="1">
      <c r="B102" s="164"/>
      <c r="E102" s="164"/>
      <c r="G102" s="164"/>
      <c r="H102" s="164"/>
      <c r="I102" s="164"/>
      <c r="J102" s="164"/>
      <c r="M102" s="143"/>
      <c r="O102" s="164"/>
      <c r="P102" s="164"/>
      <c r="Q102" s="162"/>
      <c r="S102" s="164"/>
      <c r="T102" s="164"/>
      <c r="U102" s="164"/>
      <c r="Y102" s="165"/>
      <c r="Z102" s="165"/>
      <c r="AC102" s="164"/>
      <c r="AE102" s="164"/>
      <c r="AF102" s="164"/>
      <c r="AG102" s="164"/>
      <c r="AH102" s="164"/>
      <c r="AI102" s="164"/>
      <c r="AJ102" s="164"/>
    </row>
    <row r="103" spans="2:36" s="163" customFormat="1">
      <c r="B103" s="164"/>
      <c r="E103" s="164"/>
      <c r="G103" s="164"/>
      <c r="H103" s="164"/>
      <c r="I103" s="164"/>
      <c r="J103" s="164"/>
      <c r="M103" s="143"/>
      <c r="O103" s="164"/>
      <c r="P103" s="164"/>
      <c r="Q103" s="162"/>
      <c r="S103" s="164"/>
      <c r="T103" s="164"/>
      <c r="U103" s="164"/>
      <c r="Y103" s="165"/>
      <c r="Z103" s="165"/>
      <c r="AC103" s="164"/>
      <c r="AE103" s="164"/>
      <c r="AF103" s="164"/>
      <c r="AG103" s="164"/>
      <c r="AH103" s="164"/>
      <c r="AI103" s="164"/>
      <c r="AJ103" s="164"/>
    </row>
    <row r="104" spans="2:36" s="163" customFormat="1">
      <c r="B104" s="164"/>
      <c r="E104" s="164"/>
      <c r="G104" s="164"/>
      <c r="H104" s="164"/>
      <c r="I104" s="164"/>
      <c r="J104" s="164"/>
      <c r="M104" s="143"/>
      <c r="O104" s="164"/>
      <c r="P104" s="164"/>
      <c r="Q104" s="162"/>
      <c r="S104" s="164"/>
      <c r="T104" s="164"/>
      <c r="U104" s="164"/>
      <c r="Y104" s="165"/>
      <c r="Z104" s="165"/>
      <c r="AC104" s="164"/>
      <c r="AE104" s="164"/>
      <c r="AF104" s="164"/>
      <c r="AG104" s="164"/>
      <c r="AH104" s="164"/>
      <c r="AI104" s="164"/>
      <c r="AJ104" s="164"/>
    </row>
    <row r="105" spans="2:36" s="163" customFormat="1">
      <c r="B105" s="164"/>
      <c r="E105" s="164"/>
      <c r="G105" s="164"/>
      <c r="H105" s="164"/>
      <c r="I105" s="164"/>
      <c r="J105" s="164"/>
      <c r="M105" s="143"/>
      <c r="O105" s="164"/>
      <c r="P105" s="164"/>
      <c r="Q105" s="162"/>
      <c r="S105" s="164"/>
      <c r="T105" s="164"/>
      <c r="U105" s="164"/>
      <c r="Y105" s="165"/>
      <c r="Z105" s="165"/>
      <c r="AC105" s="164"/>
      <c r="AE105" s="164"/>
      <c r="AF105" s="164"/>
      <c r="AG105" s="164"/>
      <c r="AH105" s="164"/>
      <c r="AI105" s="164"/>
      <c r="AJ105" s="164"/>
    </row>
    <row r="106" spans="2:36" s="163" customFormat="1">
      <c r="B106" s="164"/>
      <c r="E106" s="164"/>
      <c r="G106" s="164"/>
      <c r="H106" s="164"/>
      <c r="I106" s="164"/>
      <c r="J106" s="164"/>
      <c r="M106" s="143"/>
      <c r="O106" s="164"/>
      <c r="P106" s="164"/>
      <c r="Q106" s="162"/>
      <c r="S106" s="164"/>
      <c r="T106" s="164"/>
      <c r="U106" s="164"/>
      <c r="Y106" s="165"/>
      <c r="Z106" s="165"/>
      <c r="AC106" s="164"/>
      <c r="AE106" s="164"/>
      <c r="AF106" s="164"/>
      <c r="AG106" s="164"/>
      <c r="AH106" s="164"/>
      <c r="AI106" s="164"/>
      <c r="AJ106" s="164"/>
    </row>
    <row r="107" spans="2:36" s="163" customFormat="1">
      <c r="B107" s="164"/>
      <c r="E107" s="164"/>
      <c r="G107" s="164"/>
      <c r="H107" s="164"/>
      <c r="I107" s="164"/>
      <c r="J107" s="164"/>
      <c r="M107" s="143"/>
      <c r="O107" s="164"/>
      <c r="P107" s="164"/>
      <c r="Q107" s="162"/>
      <c r="S107" s="164"/>
      <c r="T107" s="164"/>
      <c r="U107" s="164"/>
      <c r="Y107" s="165"/>
      <c r="Z107" s="165"/>
      <c r="AC107" s="164"/>
      <c r="AE107" s="164"/>
      <c r="AF107" s="164"/>
      <c r="AG107" s="164"/>
      <c r="AH107" s="164"/>
      <c r="AI107" s="164"/>
      <c r="AJ107" s="164"/>
    </row>
    <row r="108" spans="2:36" s="163" customFormat="1">
      <c r="B108" s="164"/>
      <c r="E108" s="164"/>
      <c r="G108" s="164"/>
      <c r="H108" s="164"/>
      <c r="I108" s="164"/>
      <c r="J108" s="164"/>
      <c r="M108" s="143"/>
      <c r="O108" s="164"/>
      <c r="P108" s="164"/>
      <c r="Q108" s="162"/>
      <c r="S108" s="164"/>
      <c r="T108" s="164"/>
      <c r="U108" s="164"/>
      <c r="Y108" s="165"/>
      <c r="Z108" s="165"/>
      <c r="AC108" s="164"/>
      <c r="AE108" s="164"/>
      <c r="AF108" s="164"/>
      <c r="AG108" s="164"/>
      <c r="AH108" s="164"/>
      <c r="AI108" s="164"/>
      <c r="AJ108" s="164"/>
    </row>
    <row r="109" spans="2:36" s="163" customFormat="1">
      <c r="B109" s="164"/>
      <c r="E109" s="164"/>
      <c r="G109" s="164"/>
      <c r="H109" s="164"/>
      <c r="I109" s="164"/>
      <c r="J109" s="164"/>
      <c r="M109" s="143"/>
      <c r="O109" s="164"/>
      <c r="P109" s="164"/>
      <c r="Q109" s="162"/>
      <c r="S109" s="164"/>
      <c r="T109" s="164"/>
      <c r="U109" s="164"/>
      <c r="Y109" s="165"/>
      <c r="Z109" s="165"/>
      <c r="AC109" s="164"/>
      <c r="AE109" s="164"/>
      <c r="AF109" s="164"/>
      <c r="AG109" s="164"/>
      <c r="AH109" s="164"/>
      <c r="AI109" s="164"/>
      <c r="AJ109" s="164"/>
    </row>
    <row r="110" spans="2:36" s="163" customFormat="1">
      <c r="B110" s="164"/>
      <c r="E110" s="164"/>
      <c r="G110" s="164"/>
      <c r="H110" s="164"/>
      <c r="I110" s="164"/>
      <c r="J110" s="164"/>
      <c r="M110" s="143"/>
      <c r="O110" s="164"/>
      <c r="P110" s="164"/>
      <c r="Q110" s="162"/>
      <c r="S110" s="164"/>
      <c r="T110" s="164"/>
      <c r="U110" s="164"/>
      <c r="Y110" s="165"/>
      <c r="Z110" s="165"/>
      <c r="AC110" s="164"/>
      <c r="AE110" s="164"/>
      <c r="AF110" s="164"/>
      <c r="AG110" s="164"/>
      <c r="AH110" s="164"/>
      <c r="AI110" s="164"/>
      <c r="AJ110" s="164"/>
    </row>
    <row r="111" spans="2:36" s="163" customFormat="1">
      <c r="B111" s="164"/>
      <c r="E111" s="164"/>
      <c r="G111" s="164"/>
      <c r="H111" s="164"/>
      <c r="I111" s="164"/>
      <c r="J111" s="164"/>
      <c r="M111" s="143"/>
      <c r="O111" s="164"/>
      <c r="P111" s="164"/>
      <c r="Q111" s="162"/>
      <c r="S111" s="164"/>
      <c r="T111" s="164"/>
      <c r="U111" s="164"/>
      <c r="Y111" s="165"/>
      <c r="Z111" s="165"/>
      <c r="AC111" s="164"/>
      <c r="AE111" s="164"/>
      <c r="AF111" s="164"/>
      <c r="AG111" s="164"/>
      <c r="AH111" s="164"/>
      <c r="AI111" s="164"/>
      <c r="AJ111" s="164"/>
    </row>
    <row r="112" spans="2:36" s="163" customFormat="1">
      <c r="B112" s="164"/>
      <c r="E112" s="164"/>
      <c r="G112" s="164"/>
      <c r="H112" s="164"/>
      <c r="I112" s="164"/>
      <c r="J112" s="164"/>
      <c r="M112" s="143"/>
      <c r="O112" s="164"/>
      <c r="P112" s="164"/>
      <c r="Q112" s="162"/>
      <c r="S112" s="164"/>
      <c r="T112" s="164"/>
      <c r="U112" s="164"/>
      <c r="Y112" s="165"/>
      <c r="Z112" s="165"/>
      <c r="AC112" s="164"/>
      <c r="AE112" s="164"/>
      <c r="AF112" s="164"/>
      <c r="AG112" s="164"/>
      <c r="AH112" s="164"/>
      <c r="AI112" s="164"/>
      <c r="AJ112" s="164"/>
    </row>
    <row r="113" spans="2:36" s="163" customFormat="1">
      <c r="B113" s="164"/>
      <c r="E113" s="164"/>
      <c r="G113" s="164"/>
      <c r="H113" s="164"/>
      <c r="I113" s="164"/>
      <c r="J113" s="164"/>
      <c r="M113" s="143"/>
      <c r="O113" s="164"/>
      <c r="P113" s="164"/>
      <c r="Q113" s="162"/>
      <c r="S113" s="164"/>
      <c r="T113" s="164"/>
      <c r="U113" s="164"/>
      <c r="Y113" s="165"/>
      <c r="Z113" s="165"/>
      <c r="AC113" s="164"/>
      <c r="AE113" s="164"/>
      <c r="AF113" s="164"/>
      <c r="AG113" s="164"/>
      <c r="AH113" s="164"/>
      <c r="AI113" s="164"/>
      <c r="AJ113" s="164"/>
    </row>
    <row r="114" spans="2:36" s="163" customFormat="1">
      <c r="B114" s="164"/>
      <c r="E114" s="164"/>
      <c r="G114" s="164"/>
      <c r="H114" s="164"/>
      <c r="I114" s="164"/>
      <c r="J114" s="164"/>
      <c r="M114" s="143"/>
      <c r="O114" s="164"/>
      <c r="P114" s="164"/>
      <c r="Q114" s="162"/>
      <c r="S114" s="164"/>
      <c r="T114" s="164"/>
      <c r="U114" s="164"/>
      <c r="Y114" s="165"/>
      <c r="Z114" s="165"/>
      <c r="AC114" s="164"/>
      <c r="AE114" s="164"/>
      <c r="AF114" s="164"/>
      <c r="AG114" s="164"/>
      <c r="AH114" s="164"/>
      <c r="AI114" s="164"/>
      <c r="AJ114" s="164"/>
    </row>
    <row r="115" spans="2:36" s="163" customFormat="1">
      <c r="B115" s="164"/>
      <c r="E115" s="164"/>
      <c r="G115" s="164"/>
      <c r="H115" s="164"/>
      <c r="I115" s="164"/>
      <c r="J115" s="164"/>
      <c r="M115" s="143"/>
      <c r="O115" s="164"/>
      <c r="P115" s="164"/>
      <c r="Q115" s="162"/>
      <c r="S115" s="164"/>
      <c r="T115" s="164"/>
      <c r="U115" s="164"/>
      <c r="Y115" s="165"/>
      <c r="Z115" s="165"/>
      <c r="AC115" s="164"/>
      <c r="AE115" s="164"/>
      <c r="AF115" s="164"/>
      <c r="AG115" s="164"/>
      <c r="AH115" s="164"/>
      <c r="AI115" s="164"/>
      <c r="AJ115" s="164"/>
    </row>
    <row r="116" spans="2:36" s="163" customFormat="1">
      <c r="B116" s="164"/>
      <c r="E116" s="164"/>
      <c r="G116" s="164"/>
      <c r="H116" s="164"/>
      <c r="I116" s="164"/>
      <c r="J116" s="164"/>
      <c r="M116" s="143"/>
      <c r="O116" s="164"/>
      <c r="P116" s="164"/>
      <c r="Q116" s="162"/>
      <c r="S116" s="164"/>
      <c r="T116" s="164"/>
      <c r="U116" s="164"/>
      <c r="Y116" s="165"/>
      <c r="Z116" s="165"/>
      <c r="AC116" s="164"/>
      <c r="AE116" s="164"/>
      <c r="AF116" s="164"/>
      <c r="AG116" s="164"/>
      <c r="AH116" s="164"/>
      <c r="AI116" s="164"/>
      <c r="AJ116" s="164"/>
    </row>
    <row r="117" spans="2:36" s="163" customFormat="1">
      <c r="B117" s="164"/>
      <c r="E117" s="164"/>
      <c r="G117" s="164"/>
      <c r="H117" s="164"/>
      <c r="I117" s="164"/>
      <c r="J117" s="164"/>
      <c r="M117" s="143"/>
      <c r="O117" s="164"/>
      <c r="P117" s="164"/>
      <c r="Q117" s="162"/>
      <c r="S117" s="164"/>
      <c r="T117" s="164"/>
      <c r="U117" s="164"/>
      <c r="Y117" s="165"/>
      <c r="Z117" s="165"/>
      <c r="AC117" s="164"/>
      <c r="AE117" s="164"/>
      <c r="AF117" s="164"/>
      <c r="AG117" s="164"/>
      <c r="AH117" s="164"/>
      <c r="AI117" s="164"/>
      <c r="AJ117" s="164"/>
    </row>
    <row r="118" spans="2:36" s="163" customFormat="1">
      <c r="B118" s="164"/>
      <c r="E118" s="164"/>
      <c r="G118" s="164"/>
      <c r="H118" s="164"/>
      <c r="I118" s="164"/>
      <c r="J118" s="164"/>
      <c r="M118" s="143"/>
      <c r="O118" s="164"/>
      <c r="P118" s="164"/>
      <c r="Q118" s="162"/>
      <c r="S118" s="164"/>
      <c r="T118" s="164"/>
      <c r="U118" s="164"/>
      <c r="Y118" s="165"/>
      <c r="Z118" s="165"/>
      <c r="AC118" s="164"/>
      <c r="AE118" s="164"/>
      <c r="AF118" s="164"/>
      <c r="AG118" s="164"/>
      <c r="AH118" s="164"/>
      <c r="AI118" s="164"/>
      <c r="AJ118" s="164"/>
    </row>
    <row r="119" spans="2:36" s="163" customFormat="1">
      <c r="B119" s="164"/>
      <c r="E119" s="164"/>
      <c r="G119" s="164"/>
      <c r="H119" s="164"/>
      <c r="I119" s="164"/>
      <c r="J119" s="164"/>
      <c r="M119" s="143"/>
      <c r="O119" s="164"/>
      <c r="P119" s="164"/>
      <c r="Q119" s="162"/>
      <c r="S119" s="164"/>
      <c r="T119" s="164"/>
      <c r="U119" s="164"/>
      <c r="Y119" s="165"/>
      <c r="Z119" s="165"/>
      <c r="AC119" s="164"/>
      <c r="AE119" s="164"/>
      <c r="AF119" s="164"/>
      <c r="AG119" s="164"/>
      <c r="AH119" s="164"/>
      <c r="AI119" s="164"/>
      <c r="AJ119" s="164"/>
    </row>
    <row r="120" spans="2:36" s="163" customFormat="1">
      <c r="B120" s="164"/>
      <c r="E120" s="164"/>
      <c r="G120" s="164"/>
      <c r="H120" s="164"/>
      <c r="I120" s="164"/>
      <c r="J120" s="164"/>
      <c r="M120" s="143"/>
      <c r="O120" s="164"/>
      <c r="P120" s="164"/>
      <c r="Q120" s="162"/>
      <c r="S120" s="164"/>
      <c r="T120" s="164"/>
      <c r="U120" s="164"/>
      <c r="Y120" s="165"/>
      <c r="Z120" s="165"/>
      <c r="AC120" s="164"/>
      <c r="AE120" s="164"/>
      <c r="AF120" s="164"/>
      <c r="AG120" s="164"/>
      <c r="AH120" s="164"/>
      <c r="AI120" s="164"/>
      <c r="AJ120" s="164"/>
    </row>
    <row r="121" spans="2:36" s="163" customFormat="1">
      <c r="B121" s="164"/>
      <c r="E121" s="164"/>
      <c r="G121" s="164"/>
      <c r="H121" s="164"/>
      <c r="I121" s="164"/>
      <c r="J121" s="164"/>
      <c r="M121" s="143"/>
      <c r="O121" s="164"/>
      <c r="P121" s="164"/>
      <c r="Q121" s="162"/>
      <c r="S121" s="164"/>
      <c r="T121" s="164"/>
      <c r="U121" s="164"/>
      <c r="Y121" s="165"/>
      <c r="Z121" s="165"/>
      <c r="AC121" s="164"/>
      <c r="AE121" s="164"/>
      <c r="AF121" s="164"/>
      <c r="AG121" s="164"/>
      <c r="AH121" s="164"/>
      <c r="AI121" s="164"/>
      <c r="AJ121" s="164"/>
    </row>
    <row r="122" spans="2:36" s="163" customFormat="1">
      <c r="B122" s="164"/>
      <c r="E122" s="164"/>
      <c r="G122" s="164"/>
      <c r="H122" s="164"/>
      <c r="I122" s="164"/>
      <c r="J122" s="164"/>
      <c r="M122" s="143"/>
      <c r="O122" s="164"/>
      <c r="P122" s="164"/>
      <c r="Q122" s="162"/>
      <c r="S122" s="164"/>
      <c r="T122" s="164"/>
      <c r="U122" s="164"/>
      <c r="Y122" s="165"/>
      <c r="Z122" s="165"/>
      <c r="AC122" s="164"/>
      <c r="AE122" s="164"/>
      <c r="AF122" s="164"/>
      <c r="AG122" s="164"/>
      <c r="AH122" s="164"/>
      <c r="AI122" s="164"/>
      <c r="AJ122" s="164"/>
    </row>
    <row r="123" spans="2:36" s="163" customFormat="1">
      <c r="B123" s="164"/>
      <c r="E123" s="164"/>
      <c r="G123" s="164"/>
      <c r="H123" s="164"/>
      <c r="I123" s="164"/>
      <c r="J123" s="164"/>
      <c r="M123" s="143"/>
      <c r="O123" s="164"/>
      <c r="P123" s="164"/>
      <c r="Q123" s="162"/>
      <c r="S123" s="164"/>
      <c r="T123" s="164"/>
      <c r="U123" s="164"/>
      <c r="Y123" s="165"/>
      <c r="Z123" s="165"/>
      <c r="AC123" s="164"/>
      <c r="AE123" s="164"/>
      <c r="AF123" s="164"/>
      <c r="AG123" s="164"/>
      <c r="AH123" s="164"/>
      <c r="AI123" s="164"/>
      <c r="AJ123" s="164"/>
    </row>
    <row r="124" spans="2:36" s="163" customFormat="1">
      <c r="B124" s="164"/>
      <c r="E124" s="164"/>
      <c r="G124" s="164"/>
      <c r="H124" s="164"/>
      <c r="I124" s="164"/>
      <c r="J124" s="164"/>
      <c r="M124" s="143"/>
      <c r="O124" s="164"/>
      <c r="P124" s="164"/>
      <c r="Q124" s="162"/>
      <c r="S124" s="164"/>
      <c r="T124" s="164"/>
      <c r="U124" s="164"/>
      <c r="Y124" s="165"/>
      <c r="Z124" s="165"/>
      <c r="AC124" s="164"/>
      <c r="AE124" s="164"/>
      <c r="AF124" s="164"/>
      <c r="AG124" s="164"/>
      <c r="AH124" s="164"/>
      <c r="AI124" s="164"/>
      <c r="AJ124" s="164"/>
    </row>
    <row r="125" spans="2:36" s="163" customFormat="1">
      <c r="B125" s="164"/>
      <c r="E125" s="164"/>
      <c r="G125" s="164"/>
      <c r="H125" s="164"/>
      <c r="I125" s="164"/>
      <c r="J125" s="164"/>
      <c r="M125" s="143"/>
      <c r="O125" s="164"/>
      <c r="P125" s="164"/>
      <c r="Q125" s="162"/>
      <c r="S125" s="164"/>
      <c r="T125" s="164"/>
      <c r="U125" s="164"/>
      <c r="Y125" s="165"/>
      <c r="Z125" s="165"/>
      <c r="AC125" s="164"/>
      <c r="AE125" s="164"/>
      <c r="AF125" s="164"/>
      <c r="AG125" s="164"/>
      <c r="AH125" s="164"/>
      <c r="AI125" s="164"/>
      <c r="AJ125" s="164"/>
    </row>
    <row r="126" spans="2:36" s="163" customFormat="1">
      <c r="B126" s="164"/>
      <c r="E126" s="164"/>
      <c r="G126" s="164"/>
      <c r="H126" s="164"/>
      <c r="I126" s="164"/>
      <c r="J126" s="164"/>
      <c r="M126" s="143"/>
      <c r="O126" s="164"/>
      <c r="P126" s="164"/>
      <c r="Q126" s="162"/>
      <c r="S126" s="164"/>
      <c r="T126" s="164"/>
      <c r="U126" s="164"/>
      <c r="Y126" s="165"/>
      <c r="Z126" s="165"/>
      <c r="AC126" s="164"/>
      <c r="AE126" s="164"/>
      <c r="AF126" s="164"/>
      <c r="AG126" s="164"/>
      <c r="AH126" s="164"/>
      <c r="AI126" s="164"/>
      <c r="AJ126" s="164"/>
    </row>
    <row r="127" spans="2:36" s="163" customFormat="1">
      <c r="B127" s="164"/>
      <c r="E127" s="164"/>
      <c r="G127" s="164"/>
      <c r="H127" s="164"/>
      <c r="I127" s="164"/>
      <c r="J127" s="164"/>
      <c r="M127" s="143"/>
      <c r="O127" s="164"/>
      <c r="P127" s="164"/>
      <c r="Q127" s="162"/>
      <c r="S127" s="164"/>
      <c r="T127" s="164"/>
      <c r="U127" s="164"/>
      <c r="Y127" s="165"/>
      <c r="Z127" s="165"/>
      <c r="AC127" s="164"/>
      <c r="AE127" s="164"/>
      <c r="AF127" s="164"/>
      <c r="AG127" s="164"/>
      <c r="AH127" s="164"/>
      <c r="AI127" s="164"/>
      <c r="AJ127" s="164"/>
    </row>
    <row r="128" spans="2:36" s="163" customFormat="1">
      <c r="B128" s="164"/>
      <c r="E128" s="164"/>
      <c r="G128" s="164"/>
      <c r="H128" s="164"/>
      <c r="I128" s="164"/>
      <c r="J128" s="164"/>
      <c r="M128" s="143"/>
      <c r="O128" s="164"/>
      <c r="P128" s="164"/>
      <c r="Q128" s="162"/>
      <c r="S128" s="164"/>
      <c r="T128" s="164"/>
      <c r="U128" s="164"/>
      <c r="Y128" s="165"/>
      <c r="Z128" s="165"/>
      <c r="AC128" s="164"/>
      <c r="AE128" s="164"/>
      <c r="AF128" s="164"/>
      <c r="AG128" s="164"/>
      <c r="AH128" s="164"/>
      <c r="AI128" s="164"/>
      <c r="AJ128" s="164"/>
    </row>
    <row r="129" spans="2:36" s="163" customFormat="1">
      <c r="B129" s="164"/>
      <c r="E129" s="164"/>
      <c r="G129" s="164"/>
      <c r="H129" s="164"/>
      <c r="I129" s="164"/>
      <c r="J129" s="164"/>
      <c r="M129" s="143"/>
      <c r="O129" s="164"/>
      <c r="P129" s="164"/>
      <c r="Q129" s="162"/>
      <c r="S129" s="164"/>
      <c r="T129" s="164"/>
      <c r="U129" s="164"/>
      <c r="Y129" s="165"/>
      <c r="Z129" s="165"/>
      <c r="AC129" s="164"/>
      <c r="AE129" s="164"/>
      <c r="AF129" s="164"/>
      <c r="AG129" s="164"/>
      <c r="AH129" s="164"/>
      <c r="AI129" s="164"/>
      <c r="AJ129" s="164"/>
    </row>
    <row r="130" spans="2:36" s="163" customFormat="1">
      <c r="B130" s="164"/>
      <c r="E130" s="164"/>
      <c r="G130" s="164"/>
      <c r="H130" s="164"/>
      <c r="I130" s="164"/>
      <c r="J130" s="164"/>
      <c r="M130" s="143"/>
      <c r="O130" s="164"/>
      <c r="P130" s="164"/>
      <c r="Q130" s="162"/>
      <c r="S130" s="164"/>
      <c r="T130" s="164"/>
      <c r="U130" s="164"/>
      <c r="Y130" s="165"/>
      <c r="Z130" s="165"/>
      <c r="AC130" s="164"/>
      <c r="AE130" s="164"/>
      <c r="AF130" s="164"/>
      <c r="AG130" s="164"/>
      <c r="AH130" s="164"/>
      <c r="AI130" s="164"/>
      <c r="AJ130" s="164"/>
    </row>
    <row r="131" spans="2:36" s="163" customFormat="1">
      <c r="B131" s="164"/>
      <c r="E131" s="164"/>
      <c r="G131" s="164"/>
      <c r="H131" s="164"/>
      <c r="I131" s="164"/>
      <c r="J131" s="164"/>
      <c r="M131" s="143"/>
      <c r="O131" s="164"/>
      <c r="P131" s="164"/>
      <c r="Q131" s="162"/>
      <c r="S131" s="164"/>
      <c r="T131" s="164"/>
      <c r="U131" s="164"/>
      <c r="Y131" s="165"/>
      <c r="Z131" s="165"/>
      <c r="AC131" s="164"/>
      <c r="AE131" s="164"/>
      <c r="AF131" s="164"/>
      <c r="AG131" s="164"/>
      <c r="AH131" s="164"/>
      <c r="AI131" s="164"/>
      <c r="AJ131" s="164"/>
    </row>
    <row r="132" spans="2:36" s="163" customFormat="1">
      <c r="B132" s="164"/>
      <c r="E132" s="164"/>
      <c r="G132" s="164"/>
      <c r="H132" s="164"/>
      <c r="I132" s="164"/>
      <c r="J132" s="164"/>
      <c r="M132" s="143"/>
      <c r="O132" s="164"/>
      <c r="P132" s="164"/>
      <c r="Q132" s="162"/>
      <c r="S132" s="164"/>
      <c r="T132" s="164"/>
      <c r="U132" s="164"/>
      <c r="Y132" s="165"/>
      <c r="Z132" s="165"/>
      <c r="AC132" s="164"/>
      <c r="AE132" s="164"/>
      <c r="AF132" s="164"/>
      <c r="AG132" s="164"/>
      <c r="AH132" s="164"/>
      <c r="AI132" s="164"/>
      <c r="AJ132" s="164"/>
    </row>
    <row r="133" spans="2:36" s="163" customFormat="1">
      <c r="B133" s="164"/>
      <c r="E133" s="164"/>
      <c r="G133" s="164"/>
      <c r="H133" s="164"/>
      <c r="I133" s="164"/>
      <c r="J133" s="164"/>
      <c r="M133" s="143"/>
      <c r="O133" s="164"/>
      <c r="P133" s="164"/>
      <c r="Q133" s="162"/>
      <c r="S133" s="164"/>
      <c r="T133" s="164"/>
      <c r="U133" s="164"/>
      <c r="Y133" s="165"/>
      <c r="Z133" s="165"/>
      <c r="AC133" s="164"/>
      <c r="AE133" s="164"/>
      <c r="AF133" s="164"/>
      <c r="AG133" s="164"/>
      <c r="AH133" s="164"/>
      <c r="AI133" s="164"/>
      <c r="AJ133" s="164"/>
    </row>
    <row r="134" spans="2:36" s="163" customFormat="1">
      <c r="B134" s="164"/>
      <c r="E134" s="164"/>
      <c r="G134" s="164"/>
      <c r="H134" s="164"/>
      <c r="I134" s="164"/>
      <c r="J134" s="164"/>
      <c r="M134" s="143"/>
      <c r="O134" s="164"/>
      <c r="P134" s="164"/>
      <c r="Q134" s="162"/>
      <c r="S134" s="164"/>
      <c r="T134" s="164"/>
      <c r="U134" s="164"/>
      <c r="Y134" s="165"/>
      <c r="Z134" s="165"/>
      <c r="AC134" s="164"/>
      <c r="AE134" s="164"/>
      <c r="AF134" s="164"/>
      <c r="AG134" s="164"/>
      <c r="AH134" s="164"/>
      <c r="AI134" s="164"/>
      <c r="AJ134" s="164"/>
    </row>
    <row r="135" spans="2:36" s="163" customFormat="1">
      <c r="B135" s="164"/>
      <c r="E135" s="164"/>
      <c r="G135" s="164"/>
      <c r="H135" s="164"/>
      <c r="I135" s="164"/>
      <c r="J135" s="164"/>
      <c r="M135" s="143"/>
      <c r="O135" s="164"/>
      <c r="P135" s="164"/>
      <c r="Q135" s="162"/>
      <c r="S135" s="164"/>
      <c r="T135" s="164"/>
      <c r="U135" s="164"/>
      <c r="Y135" s="165"/>
      <c r="Z135" s="165"/>
      <c r="AC135" s="164"/>
      <c r="AE135" s="164"/>
      <c r="AF135" s="164"/>
      <c r="AG135" s="164"/>
      <c r="AH135" s="164"/>
      <c r="AI135" s="164"/>
      <c r="AJ135" s="164"/>
    </row>
    <row r="136" spans="2:36" s="163" customFormat="1">
      <c r="B136" s="164"/>
      <c r="E136" s="164"/>
      <c r="G136" s="164"/>
      <c r="H136" s="164"/>
      <c r="I136" s="164"/>
      <c r="J136" s="164"/>
      <c r="M136" s="143"/>
      <c r="O136" s="164"/>
      <c r="P136" s="164"/>
      <c r="Q136" s="162"/>
      <c r="S136" s="164"/>
      <c r="T136" s="164"/>
      <c r="U136" s="164"/>
      <c r="Y136" s="165"/>
      <c r="Z136" s="165"/>
      <c r="AC136" s="164"/>
      <c r="AE136" s="164"/>
      <c r="AF136" s="164"/>
      <c r="AG136" s="164"/>
      <c r="AH136" s="164"/>
      <c r="AI136" s="164"/>
      <c r="AJ136" s="164"/>
    </row>
    <row r="137" spans="2:36" s="163" customFormat="1">
      <c r="B137" s="164"/>
      <c r="E137" s="164"/>
      <c r="G137" s="164"/>
      <c r="H137" s="164"/>
      <c r="I137" s="164"/>
      <c r="J137" s="164"/>
      <c r="M137" s="143"/>
      <c r="O137" s="164"/>
      <c r="P137" s="164"/>
      <c r="Q137" s="162"/>
      <c r="S137" s="164"/>
      <c r="T137" s="164"/>
      <c r="U137" s="164"/>
      <c r="Y137" s="165"/>
      <c r="Z137" s="165"/>
      <c r="AC137" s="164"/>
      <c r="AE137" s="164"/>
      <c r="AF137" s="164"/>
      <c r="AG137" s="164"/>
      <c r="AH137" s="164"/>
      <c r="AI137" s="164"/>
      <c r="AJ137" s="164"/>
    </row>
    <row r="138" spans="2:36" s="163" customFormat="1">
      <c r="B138" s="164"/>
      <c r="E138" s="164"/>
      <c r="G138" s="164"/>
      <c r="H138" s="164"/>
      <c r="I138" s="164"/>
      <c r="J138" s="164"/>
      <c r="M138" s="143"/>
      <c r="O138" s="164"/>
      <c r="P138" s="164"/>
      <c r="Q138" s="162"/>
      <c r="S138" s="164"/>
      <c r="T138" s="164"/>
      <c r="U138" s="164"/>
      <c r="Y138" s="165"/>
      <c r="Z138" s="165"/>
      <c r="AC138" s="164"/>
      <c r="AE138" s="164"/>
      <c r="AF138" s="164"/>
      <c r="AG138" s="164"/>
      <c r="AH138" s="164"/>
      <c r="AI138" s="164"/>
      <c r="AJ138" s="164"/>
    </row>
    <row r="139" spans="2:36" s="163" customFormat="1">
      <c r="B139" s="164"/>
      <c r="E139" s="164"/>
      <c r="G139" s="164"/>
      <c r="H139" s="164"/>
      <c r="I139" s="164"/>
      <c r="J139" s="164"/>
      <c r="M139" s="143"/>
      <c r="O139" s="164"/>
      <c r="P139" s="164"/>
      <c r="Q139" s="162"/>
      <c r="S139" s="164"/>
      <c r="T139" s="164"/>
      <c r="U139" s="164"/>
      <c r="Y139" s="165"/>
      <c r="Z139" s="165"/>
      <c r="AC139" s="164"/>
      <c r="AE139" s="164"/>
      <c r="AF139" s="164"/>
      <c r="AG139" s="164"/>
      <c r="AH139" s="164"/>
      <c r="AI139" s="164"/>
      <c r="AJ139" s="164"/>
    </row>
    <row r="140" spans="2:36" s="163" customFormat="1">
      <c r="B140" s="164"/>
      <c r="E140" s="164"/>
      <c r="G140" s="164"/>
      <c r="H140" s="164"/>
      <c r="I140" s="164"/>
      <c r="J140" s="164"/>
      <c r="M140" s="143"/>
      <c r="O140" s="164"/>
      <c r="P140" s="164"/>
      <c r="Q140" s="162"/>
      <c r="S140" s="164"/>
      <c r="T140" s="164"/>
      <c r="U140" s="164"/>
      <c r="Y140" s="165"/>
      <c r="Z140" s="165"/>
      <c r="AC140" s="164"/>
      <c r="AE140" s="164"/>
      <c r="AF140" s="164"/>
      <c r="AG140" s="164"/>
      <c r="AH140" s="164"/>
      <c r="AI140" s="164"/>
      <c r="AJ140" s="164"/>
    </row>
    <row r="141" spans="2:36" s="163" customFormat="1">
      <c r="B141" s="164"/>
      <c r="E141" s="164"/>
      <c r="G141" s="164"/>
      <c r="H141" s="164"/>
      <c r="I141" s="164"/>
      <c r="J141" s="164"/>
      <c r="M141" s="143"/>
      <c r="O141" s="164"/>
      <c r="P141" s="164"/>
      <c r="Q141" s="162"/>
      <c r="S141" s="164"/>
      <c r="T141" s="164"/>
      <c r="U141" s="164"/>
      <c r="Y141" s="165"/>
      <c r="Z141" s="165"/>
      <c r="AC141" s="164"/>
      <c r="AE141" s="164"/>
      <c r="AF141" s="164"/>
      <c r="AG141" s="164"/>
      <c r="AH141" s="164"/>
      <c r="AI141" s="164"/>
      <c r="AJ141" s="164"/>
    </row>
    <row r="142" spans="2:36" s="163" customFormat="1">
      <c r="B142" s="164"/>
      <c r="E142" s="164"/>
      <c r="G142" s="164"/>
      <c r="H142" s="164"/>
      <c r="I142" s="164"/>
      <c r="J142" s="164"/>
      <c r="M142" s="143"/>
      <c r="O142" s="164"/>
      <c r="P142" s="164"/>
      <c r="Q142" s="162"/>
      <c r="S142" s="164"/>
      <c r="T142" s="164"/>
      <c r="U142" s="164"/>
      <c r="Y142" s="165"/>
      <c r="Z142" s="165"/>
      <c r="AC142" s="164"/>
      <c r="AE142" s="164"/>
      <c r="AF142" s="164"/>
      <c r="AG142" s="164"/>
      <c r="AH142" s="164"/>
      <c r="AI142" s="164"/>
      <c r="AJ142" s="164"/>
    </row>
    <row r="143" spans="2:36" s="163" customFormat="1">
      <c r="B143" s="164"/>
      <c r="E143" s="164"/>
      <c r="G143" s="164"/>
      <c r="H143" s="164"/>
      <c r="I143" s="164"/>
      <c r="J143" s="164"/>
      <c r="M143" s="143"/>
      <c r="O143" s="164"/>
      <c r="P143" s="164"/>
      <c r="Q143" s="162"/>
      <c r="S143" s="164"/>
      <c r="T143" s="164"/>
      <c r="U143" s="164"/>
      <c r="Y143" s="165"/>
      <c r="Z143" s="165"/>
      <c r="AC143" s="164"/>
      <c r="AE143" s="164"/>
      <c r="AF143" s="164"/>
      <c r="AG143" s="164"/>
      <c r="AH143" s="164"/>
      <c r="AI143" s="164"/>
      <c r="AJ143" s="164"/>
    </row>
    <row r="144" spans="2:36" s="163" customFormat="1">
      <c r="B144" s="164"/>
      <c r="E144" s="164"/>
      <c r="G144" s="164"/>
      <c r="H144" s="164"/>
      <c r="I144" s="164"/>
      <c r="J144" s="164"/>
      <c r="M144" s="143"/>
      <c r="O144" s="164"/>
      <c r="P144" s="164"/>
      <c r="Q144" s="162"/>
      <c r="S144" s="164"/>
      <c r="T144" s="164"/>
      <c r="U144" s="164"/>
      <c r="Y144" s="165"/>
      <c r="Z144" s="165"/>
      <c r="AC144" s="164"/>
      <c r="AE144" s="164"/>
      <c r="AF144" s="164"/>
      <c r="AG144" s="164"/>
      <c r="AH144" s="164"/>
      <c r="AI144" s="164"/>
      <c r="AJ144" s="164"/>
    </row>
    <row r="145" spans="2:36" s="163" customFormat="1">
      <c r="B145" s="164"/>
      <c r="E145" s="164"/>
      <c r="G145" s="164"/>
      <c r="H145" s="164"/>
      <c r="I145" s="164"/>
      <c r="J145" s="164"/>
      <c r="M145" s="143"/>
      <c r="O145" s="164"/>
      <c r="P145" s="164"/>
      <c r="Q145" s="162"/>
      <c r="S145" s="164"/>
      <c r="T145" s="164"/>
      <c r="U145" s="164"/>
      <c r="Y145" s="165"/>
      <c r="Z145" s="165"/>
      <c r="AC145" s="164"/>
      <c r="AE145" s="164"/>
      <c r="AF145" s="164"/>
      <c r="AG145" s="164"/>
      <c r="AH145" s="164"/>
      <c r="AI145" s="164"/>
      <c r="AJ145" s="164"/>
    </row>
    <row r="146" spans="2:36" s="163" customFormat="1">
      <c r="B146" s="164"/>
      <c r="E146" s="164"/>
      <c r="G146" s="164"/>
      <c r="H146" s="164"/>
      <c r="I146" s="164"/>
      <c r="J146" s="164"/>
      <c r="M146" s="143"/>
      <c r="O146" s="164"/>
      <c r="P146" s="164"/>
      <c r="Q146" s="162"/>
      <c r="S146" s="164"/>
      <c r="T146" s="164"/>
      <c r="U146" s="164"/>
      <c r="Y146" s="165"/>
      <c r="Z146" s="165"/>
      <c r="AC146" s="164"/>
      <c r="AE146" s="164"/>
      <c r="AF146" s="164"/>
      <c r="AG146" s="164"/>
      <c r="AH146" s="164"/>
      <c r="AI146" s="164"/>
      <c r="AJ146" s="164"/>
    </row>
    <row r="147" spans="2:36" s="163" customFormat="1">
      <c r="B147" s="164"/>
      <c r="E147" s="164"/>
      <c r="G147" s="164"/>
      <c r="H147" s="164"/>
      <c r="I147" s="164"/>
      <c r="J147" s="164"/>
      <c r="M147" s="143"/>
      <c r="O147" s="164"/>
      <c r="P147" s="164"/>
      <c r="Q147" s="162"/>
      <c r="S147" s="164"/>
      <c r="T147" s="164"/>
      <c r="U147" s="164"/>
      <c r="Y147" s="165"/>
      <c r="Z147" s="165"/>
      <c r="AC147" s="164"/>
      <c r="AE147" s="164"/>
      <c r="AF147" s="164"/>
      <c r="AG147" s="164"/>
      <c r="AH147" s="164"/>
      <c r="AI147" s="164"/>
      <c r="AJ147" s="164"/>
    </row>
    <row r="148" spans="2:36" s="163" customFormat="1">
      <c r="B148" s="164"/>
      <c r="E148" s="164"/>
      <c r="G148" s="164"/>
      <c r="H148" s="164"/>
      <c r="I148" s="164"/>
      <c r="J148" s="164"/>
      <c r="M148" s="143"/>
      <c r="O148" s="164"/>
      <c r="P148" s="164"/>
      <c r="Q148" s="162"/>
      <c r="S148" s="164"/>
      <c r="T148" s="164"/>
      <c r="U148" s="164"/>
      <c r="Y148" s="165"/>
      <c r="Z148" s="165"/>
      <c r="AC148" s="164"/>
      <c r="AE148" s="164"/>
      <c r="AF148" s="164"/>
      <c r="AG148" s="164"/>
      <c r="AH148" s="164"/>
      <c r="AI148" s="164"/>
      <c r="AJ148" s="164"/>
    </row>
    <row r="149" spans="2:36" s="163" customFormat="1">
      <c r="B149" s="164"/>
      <c r="E149" s="164"/>
      <c r="G149" s="164"/>
      <c r="H149" s="164"/>
      <c r="I149" s="164"/>
      <c r="J149" s="164"/>
      <c r="M149" s="143"/>
      <c r="O149" s="164"/>
      <c r="P149" s="164"/>
      <c r="Q149" s="162"/>
      <c r="S149" s="164"/>
      <c r="T149" s="164"/>
      <c r="U149" s="164"/>
      <c r="Y149" s="165"/>
      <c r="Z149" s="165"/>
      <c r="AC149" s="164"/>
      <c r="AE149" s="164"/>
      <c r="AF149" s="164"/>
      <c r="AG149" s="164"/>
      <c r="AH149" s="164"/>
      <c r="AI149" s="164"/>
      <c r="AJ149" s="164"/>
    </row>
    <row r="150" spans="2:36" s="163" customFormat="1">
      <c r="B150" s="164"/>
      <c r="E150" s="164"/>
      <c r="G150" s="164"/>
      <c r="H150" s="164"/>
      <c r="I150" s="164"/>
      <c r="J150" s="164"/>
      <c r="M150" s="143"/>
      <c r="O150" s="164"/>
      <c r="P150" s="164"/>
      <c r="Q150" s="162"/>
      <c r="S150" s="164"/>
      <c r="T150" s="164"/>
      <c r="U150" s="164"/>
      <c r="Y150" s="165"/>
      <c r="Z150" s="165"/>
      <c r="AC150" s="164"/>
      <c r="AE150" s="164"/>
      <c r="AF150" s="164"/>
      <c r="AG150" s="164"/>
      <c r="AH150" s="164"/>
      <c r="AI150" s="164"/>
      <c r="AJ150" s="164"/>
    </row>
    <row r="151" spans="2:36" s="163" customFormat="1">
      <c r="B151" s="164"/>
      <c r="E151" s="164"/>
      <c r="G151" s="164"/>
      <c r="H151" s="164"/>
      <c r="I151" s="164"/>
      <c r="J151" s="164"/>
      <c r="M151" s="143"/>
      <c r="O151" s="164"/>
      <c r="P151" s="164"/>
      <c r="Q151" s="162"/>
      <c r="S151" s="164"/>
      <c r="T151" s="164"/>
      <c r="U151" s="164"/>
      <c r="Y151" s="165"/>
      <c r="Z151" s="165"/>
      <c r="AC151" s="164"/>
      <c r="AE151" s="164"/>
      <c r="AF151" s="164"/>
      <c r="AG151" s="164"/>
      <c r="AH151" s="164"/>
      <c r="AI151" s="164"/>
      <c r="AJ151" s="164"/>
    </row>
    <row r="152" spans="2:36" s="163" customFormat="1">
      <c r="B152" s="164"/>
      <c r="E152" s="164"/>
      <c r="G152" s="164"/>
      <c r="H152" s="164"/>
      <c r="I152" s="164"/>
      <c r="J152" s="164"/>
      <c r="M152" s="143"/>
      <c r="O152" s="164"/>
      <c r="P152" s="164"/>
      <c r="Q152" s="162"/>
      <c r="S152" s="164"/>
      <c r="T152" s="164"/>
      <c r="U152" s="164"/>
      <c r="Y152" s="165"/>
      <c r="Z152" s="165"/>
      <c r="AC152" s="164"/>
      <c r="AE152" s="164"/>
      <c r="AF152" s="164"/>
      <c r="AG152" s="164"/>
      <c r="AH152" s="164"/>
      <c r="AI152" s="164"/>
      <c r="AJ152" s="164"/>
    </row>
    <row r="153" spans="2:36" s="163" customFormat="1">
      <c r="B153" s="164"/>
      <c r="E153" s="164"/>
      <c r="G153" s="164"/>
      <c r="H153" s="164"/>
      <c r="I153" s="164"/>
      <c r="J153" s="164"/>
      <c r="M153" s="143"/>
      <c r="O153" s="164"/>
      <c r="P153" s="164"/>
      <c r="Q153" s="162"/>
      <c r="S153" s="164"/>
      <c r="T153" s="164"/>
      <c r="U153" s="164"/>
      <c r="Y153" s="165"/>
      <c r="Z153" s="165"/>
      <c r="AC153" s="164"/>
      <c r="AE153" s="164"/>
      <c r="AF153" s="164"/>
      <c r="AG153" s="164"/>
      <c r="AH153" s="164"/>
      <c r="AI153" s="164"/>
      <c r="AJ153" s="164"/>
    </row>
    <row r="154" spans="2:36" s="163" customFormat="1">
      <c r="B154" s="164"/>
      <c r="E154" s="164"/>
      <c r="G154" s="164"/>
      <c r="H154" s="164"/>
      <c r="I154" s="164"/>
      <c r="J154" s="164"/>
      <c r="M154" s="143"/>
      <c r="O154" s="164"/>
      <c r="P154" s="164"/>
      <c r="Q154" s="162"/>
      <c r="S154" s="164"/>
      <c r="T154" s="164"/>
      <c r="U154" s="164"/>
      <c r="Y154" s="165"/>
      <c r="Z154" s="165"/>
      <c r="AC154" s="164"/>
      <c r="AE154" s="164"/>
      <c r="AF154" s="164"/>
      <c r="AG154" s="164"/>
      <c r="AH154" s="164"/>
      <c r="AI154" s="164"/>
      <c r="AJ154" s="164"/>
    </row>
    <row r="155" spans="2:36" s="163" customFormat="1">
      <c r="B155" s="164"/>
      <c r="E155" s="164"/>
      <c r="G155" s="164"/>
      <c r="H155" s="164"/>
      <c r="I155" s="164"/>
      <c r="J155" s="164"/>
      <c r="M155" s="143"/>
      <c r="O155" s="164"/>
      <c r="P155" s="164"/>
      <c r="Q155" s="162"/>
      <c r="S155" s="164"/>
      <c r="T155" s="164"/>
      <c r="U155" s="164"/>
      <c r="Y155" s="165"/>
      <c r="Z155" s="165"/>
      <c r="AC155" s="164"/>
      <c r="AE155" s="164"/>
      <c r="AF155" s="164"/>
      <c r="AG155" s="164"/>
      <c r="AH155" s="164"/>
      <c r="AI155" s="164"/>
      <c r="AJ155" s="164"/>
    </row>
    <row r="156" spans="2:36" s="163" customFormat="1">
      <c r="B156" s="164"/>
      <c r="E156" s="164"/>
      <c r="G156" s="164"/>
      <c r="H156" s="164"/>
      <c r="I156" s="164"/>
      <c r="J156" s="164"/>
      <c r="M156" s="143"/>
      <c r="O156" s="164"/>
      <c r="P156" s="164"/>
      <c r="Q156" s="162"/>
      <c r="S156" s="164"/>
      <c r="T156" s="164"/>
      <c r="U156" s="164"/>
      <c r="Y156" s="165"/>
      <c r="Z156" s="165"/>
      <c r="AC156" s="164"/>
      <c r="AE156" s="164"/>
      <c r="AF156" s="164"/>
      <c r="AG156" s="164"/>
      <c r="AH156" s="164"/>
      <c r="AI156" s="164"/>
      <c r="AJ156" s="164"/>
    </row>
    <row r="157" spans="2:36" s="163" customFormat="1">
      <c r="B157" s="164"/>
      <c r="E157" s="164"/>
      <c r="G157" s="164"/>
      <c r="H157" s="164"/>
      <c r="I157" s="164"/>
      <c r="J157" s="164"/>
      <c r="M157" s="143"/>
      <c r="O157" s="164"/>
      <c r="P157" s="164"/>
      <c r="Q157" s="162"/>
      <c r="S157" s="164"/>
      <c r="T157" s="164"/>
      <c r="U157" s="164"/>
      <c r="Y157" s="165"/>
      <c r="Z157" s="165"/>
      <c r="AC157" s="164"/>
      <c r="AE157" s="164"/>
      <c r="AF157" s="164"/>
      <c r="AG157" s="164"/>
      <c r="AH157" s="164"/>
      <c r="AI157" s="164"/>
      <c r="AJ157" s="164"/>
    </row>
    <row r="158" spans="2:36" s="163" customFormat="1">
      <c r="B158" s="164"/>
      <c r="E158" s="164"/>
      <c r="G158" s="164"/>
      <c r="H158" s="164"/>
      <c r="I158" s="164"/>
      <c r="J158" s="164"/>
      <c r="M158" s="143"/>
      <c r="O158" s="164"/>
      <c r="P158" s="164"/>
      <c r="Q158" s="162"/>
      <c r="S158" s="164"/>
      <c r="T158" s="164"/>
      <c r="U158" s="164"/>
      <c r="Y158" s="165"/>
      <c r="Z158" s="165"/>
      <c r="AC158" s="164"/>
      <c r="AE158" s="164"/>
      <c r="AF158" s="164"/>
      <c r="AG158" s="164"/>
      <c r="AH158" s="164"/>
      <c r="AI158" s="164"/>
      <c r="AJ158" s="164"/>
    </row>
    <row r="159" spans="2:36" s="163" customFormat="1">
      <c r="B159" s="164"/>
      <c r="E159" s="164"/>
      <c r="G159" s="164"/>
      <c r="H159" s="164"/>
      <c r="I159" s="164"/>
      <c r="J159" s="164"/>
      <c r="M159" s="143"/>
      <c r="O159" s="164"/>
      <c r="P159" s="164"/>
      <c r="Q159" s="162"/>
      <c r="S159" s="164"/>
      <c r="T159" s="164"/>
      <c r="U159" s="164"/>
      <c r="Y159" s="165"/>
      <c r="Z159" s="165"/>
      <c r="AC159" s="164"/>
      <c r="AE159" s="164"/>
      <c r="AF159" s="164"/>
      <c r="AG159" s="164"/>
      <c r="AH159" s="164"/>
      <c r="AI159" s="164"/>
      <c r="AJ159" s="164"/>
    </row>
    <row r="160" spans="2:36" s="163" customFormat="1">
      <c r="B160" s="164"/>
      <c r="E160" s="164"/>
      <c r="G160" s="164"/>
      <c r="H160" s="164"/>
      <c r="I160" s="164"/>
      <c r="J160" s="164"/>
      <c r="M160" s="143"/>
      <c r="O160" s="164"/>
      <c r="P160" s="164"/>
      <c r="Q160" s="162"/>
      <c r="S160" s="164"/>
      <c r="T160" s="164"/>
      <c r="U160" s="164"/>
      <c r="Y160" s="165"/>
      <c r="Z160" s="165"/>
      <c r="AC160" s="164"/>
      <c r="AE160" s="164"/>
      <c r="AF160" s="164"/>
      <c r="AG160" s="164"/>
      <c r="AH160" s="164"/>
      <c r="AI160" s="164"/>
      <c r="AJ160" s="164"/>
    </row>
    <row r="161" spans="2:36" s="163" customFormat="1">
      <c r="B161" s="164"/>
      <c r="E161" s="164"/>
      <c r="G161" s="164"/>
      <c r="H161" s="164"/>
      <c r="I161" s="164"/>
      <c r="J161" s="164"/>
      <c r="M161" s="143"/>
      <c r="O161" s="164"/>
      <c r="P161" s="164"/>
      <c r="Q161" s="162"/>
      <c r="S161" s="164"/>
      <c r="T161" s="164"/>
      <c r="U161" s="164"/>
      <c r="Y161" s="165"/>
      <c r="Z161" s="165"/>
      <c r="AC161" s="164"/>
      <c r="AE161" s="164"/>
      <c r="AF161" s="164"/>
      <c r="AG161" s="164"/>
      <c r="AH161" s="164"/>
      <c r="AI161" s="164"/>
      <c r="AJ161" s="164"/>
    </row>
    <row r="162" spans="2:36" s="163" customFormat="1">
      <c r="B162" s="164"/>
      <c r="E162" s="164"/>
      <c r="G162" s="164"/>
      <c r="H162" s="164"/>
      <c r="I162" s="164"/>
      <c r="J162" s="164"/>
      <c r="M162" s="143"/>
      <c r="O162" s="164"/>
      <c r="P162" s="164"/>
      <c r="Q162" s="162"/>
      <c r="S162" s="164"/>
      <c r="T162" s="164"/>
      <c r="U162" s="164"/>
      <c r="Y162" s="165"/>
      <c r="Z162" s="165"/>
      <c r="AC162" s="164"/>
      <c r="AE162" s="164"/>
      <c r="AF162" s="164"/>
      <c r="AG162" s="164"/>
      <c r="AH162" s="164"/>
      <c r="AI162" s="164"/>
      <c r="AJ162" s="164"/>
    </row>
    <row r="163" spans="2:36" s="163" customFormat="1">
      <c r="B163" s="164"/>
      <c r="E163" s="164"/>
      <c r="G163" s="164"/>
      <c r="H163" s="164"/>
      <c r="I163" s="164"/>
      <c r="J163" s="164"/>
      <c r="M163" s="143"/>
      <c r="O163" s="164"/>
      <c r="P163" s="164"/>
      <c r="Q163" s="162"/>
      <c r="S163" s="164"/>
      <c r="T163" s="164"/>
      <c r="U163" s="164"/>
      <c r="Y163" s="165"/>
      <c r="Z163" s="165"/>
      <c r="AC163" s="164"/>
      <c r="AE163" s="164"/>
      <c r="AF163" s="164"/>
      <c r="AG163" s="164"/>
      <c r="AH163" s="164"/>
      <c r="AI163" s="164"/>
      <c r="AJ163" s="164"/>
    </row>
    <row r="164" spans="2:36" s="163" customFormat="1">
      <c r="B164" s="164"/>
      <c r="E164" s="164"/>
      <c r="G164" s="164"/>
      <c r="H164" s="164"/>
      <c r="I164" s="164"/>
      <c r="J164" s="164"/>
      <c r="M164" s="143"/>
      <c r="O164" s="164"/>
      <c r="P164" s="164"/>
      <c r="Q164" s="162"/>
      <c r="S164" s="164"/>
      <c r="T164" s="164"/>
      <c r="U164" s="164"/>
      <c r="Y164" s="165"/>
      <c r="Z164" s="165"/>
      <c r="AC164" s="164"/>
      <c r="AE164" s="164"/>
      <c r="AF164" s="164"/>
      <c r="AG164" s="164"/>
      <c r="AH164" s="164"/>
      <c r="AI164" s="164"/>
      <c r="AJ164" s="164"/>
    </row>
    <row r="165" spans="2:36" s="163" customFormat="1">
      <c r="B165" s="164"/>
      <c r="E165" s="164"/>
      <c r="G165" s="164"/>
      <c r="H165" s="164"/>
      <c r="I165" s="164"/>
      <c r="J165" s="164"/>
      <c r="M165" s="143"/>
      <c r="O165" s="164"/>
      <c r="P165" s="164"/>
      <c r="Q165" s="162"/>
      <c r="S165" s="164"/>
      <c r="T165" s="164"/>
      <c r="U165" s="164"/>
      <c r="Y165" s="165"/>
      <c r="Z165" s="165"/>
      <c r="AC165" s="164"/>
      <c r="AE165" s="164"/>
      <c r="AF165" s="164"/>
      <c r="AG165" s="164"/>
      <c r="AH165" s="164"/>
      <c r="AI165" s="164"/>
      <c r="AJ165" s="164"/>
    </row>
    <row r="166" spans="2:36" s="163" customFormat="1">
      <c r="B166" s="164"/>
      <c r="E166" s="164"/>
      <c r="G166" s="164"/>
      <c r="H166" s="164"/>
      <c r="I166" s="164"/>
      <c r="J166" s="164"/>
      <c r="M166" s="143"/>
      <c r="O166" s="164"/>
      <c r="P166" s="164"/>
      <c r="Q166" s="162"/>
      <c r="S166" s="164"/>
      <c r="T166" s="164"/>
      <c r="U166" s="164"/>
      <c r="Y166" s="165"/>
      <c r="Z166" s="165"/>
      <c r="AC166" s="164"/>
      <c r="AE166" s="164"/>
      <c r="AF166" s="164"/>
      <c r="AG166" s="164"/>
      <c r="AH166" s="164"/>
      <c r="AI166" s="164"/>
      <c r="AJ166" s="164"/>
    </row>
    <row r="167" spans="2:36" s="163" customFormat="1">
      <c r="B167" s="164"/>
      <c r="E167" s="164"/>
      <c r="G167" s="164"/>
      <c r="H167" s="164"/>
      <c r="I167" s="164"/>
      <c r="J167" s="164"/>
      <c r="M167" s="143"/>
      <c r="O167" s="164"/>
      <c r="P167" s="164"/>
      <c r="Q167" s="162"/>
      <c r="S167" s="164"/>
      <c r="T167" s="164"/>
      <c r="U167" s="164"/>
      <c r="Y167" s="165"/>
      <c r="Z167" s="165"/>
      <c r="AC167" s="164"/>
      <c r="AE167" s="164"/>
      <c r="AF167" s="164"/>
      <c r="AG167" s="164"/>
      <c r="AH167" s="164"/>
      <c r="AI167" s="164"/>
      <c r="AJ167" s="164"/>
    </row>
    <row r="168" spans="2:36" s="163" customFormat="1">
      <c r="B168" s="164"/>
      <c r="E168" s="164"/>
      <c r="G168" s="164"/>
      <c r="H168" s="164"/>
      <c r="I168" s="164"/>
      <c r="J168" s="164"/>
      <c r="M168" s="143"/>
      <c r="O168" s="164"/>
      <c r="P168" s="164"/>
      <c r="Q168" s="162"/>
      <c r="S168" s="164"/>
      <c r="T168" s="164"/>
      <c r="U168" s="164"/>
      <c r="Y168" s="165"/>
      <c r="Z168" s="165"/>
      <c r="AC168" s="164"/>
      <c r="AE168" s="164"/>
      <c r="AF168" s="164"/>
      <c r="AG168" s="164"/>
      <c r="AH168" s="164"/>
      <c r="AI168" s="164"/>
      <c r="AJ168" s="164"/>
    </row>
    <row r="169" spans="2:36" s="163" customFormat="1">
      <c r="B169" s="164"/>
      <c r="E169" s="164"/>
      <c r="G169" s="164"/>
      <c r="H169" s="164"/>
      <c r="I169" s="164"/>
      <c r="J169" s="164"/>
      <c r="M169" s="143"/>
      <c r="O169" s="164"/>
      <c r="P169" s="164"/>
      <c r="Q169" s="162"/>
      <c r="S169" s="164"/>
      <c r="T169" s="164"/>
      <c r="U169" s="164"/>
      <c r="Y169" s="165"/>
      <c r="Z169" s="165"/>
      <c r="AC169" s="164"/>
      <c r="AE169" s="164"/>
      <c r="AF169" s="164"/>
      <c r="AG169" s="164"/>
      <c r="AH169" s="164"/>
      <c r="AI169" s="164"/>
      <c r="AJ169" s="164"/>
    </row>
    <row r="170" spans="2:36" s="163" customFormat="1">
      <c r="B170" s="164"/>
      <c r="E170" s="164"/>
      <c r="G170" s="164"/>
      <c r="H170" s="164"/>
      <c r="I170" s="164"/>
      <c r="J170" s="164"/>
      <c r="M170" s="143"/>
      <c r="O170" s="164"/>
      <c r="P170" s="164"/>
      <c r="Q170" s="162"/>
      <c r="S170" s="164"/>
      <c r="T170" s="164"/>
      <c r="U170" s="164"/>
      <c r="Y170" s="165"/>
      <c r="Z170" s="165"/>
      <c r="AC170" s="164"/>
      <c r="AE170" s="164"/>
      <c r="AF170" s="164"/>
      <c r="AG170" s="164"/>
      <c r="AH170" s="164"/>
      <c r="AI170" s="164"/>
      <c r="AJ170" s="164"/>
    </row>
    <row r="171" spans="2:36" s="163" customFormat="1">
      <c r="B171" s="164"/>
      <c r="E171" s="164"/>
      <c r="G171" s="164"/>
      <c r="H171" s="164"/>
      <c r="I171" s="164"/>
      <c r="J171" s="164"/>
      <c r="M171" s="143"/>
      <c r="O171" s="164"/>
      <c r="P171" s="164"/>
      <c r="Q171" s="162"/>
      <c r="S171" s="164"/>
      <c r="T171" s="164"/>
      <c r="U171" s="164"/>
      <c r="Y171" s="165"/>
      <c r="Z171" s="165"/>
      <c r="AC171" s="164"/>
      <c r="AE171" s="164"/>
      <c r="AF171" s="164"/>
      <c r="AG171" s="164"/>
      <c r="AH171" s="164"/>
      <c r="AI171" s="164"/>
      <c r="AJ171" s="164"/>
    </row>
    <row r="172" spans="2:36" s="163" customFormat="1">
      <c r="B172" s="164"/>
      <c r="E172" s="164"/>
      <c r="G172" s="164"/>
      <c r="H172" s="164"/>
      <c r="I172" s="164"/>
      <c r="J172" s="164"/>
      <c r="M172" s="143"/>
      <c r="O172" s="164"/>
      <c r="P172" s="164"/>
      <c r="Q172" s="162"/>
      <c r="S172" s="164"/>
      <c r="T172" s="164"/>
      <c r="U172" s="164"/>
      <c r="Y172" s="165"/>
      <c r="Z172" s="165"/>
      <c r="AC172" s="164"/>
      <c r="AE172" s="164"/>
      <c r="AF172" s="164"/>
      <c r="AG172" s="164"/>
      <c r="AH172" s="164"/>
      <c r="AI172" s="164"/>
      <c r="AJ172" s="164"/>
    </row>
    <row r="173" spans="2:36" s="163" customFormat="1">
      <c r="B173" s="164"/>
      <c r="E173" s="164"/>
      <c r="G173" s="164"/>
      <c r="H173" s="164"/>
      <c r="I173" s="164"/>
      <c r="J173" s="164"/>
      <c r="M173" s="143"/>
      <c r="O173" s="164"/>
      <c r="P173" s="164"/>
      <c r="Q173" s="162"/>
      <c r="S173" s="164"/>
      <c r="T173" s="164"/>
      <c r="U173" s="164"/>
      <c r="Y173" s="165"/>
      <c r="Z173" s="165"/>
      <c r="AC173" s="164"/>
      <c r="AE173" s="164"/>
      <c r="AF173" s="164"/>
      <c r="AG173" s="164"/>
      <c r="AH173" s="164"/>
      <c r="AI173" s="164"/>
      <c r="AJ173" s="164"/>
    </row>
    <row r="174" spans="2:36" s="163" customFormat="1">
      <c r="B174" s="164"/>
      <c r="E174" s="164"/>
      <c r="G174" s="164"/>
      <c r="H174" s="164"/>
      <c r="I174" s="164"/>
      <c r="J174" s="164"/>
      <c r="M174" s="143"/>
      <c r="O174" s="164"/>
      <c r="P174" s="164"/>
      <c r="Q174" s="162"/>
      <c r="S174" s="164"/>
      <c r="T174" s="164"/>
      <c r="U174" s="164"/>
      <c r="Y174" s="165"/>
      <c r="Z174" s="165"/>
      <c r="AC174" s="164"/>
      <c r="AE174" s="164"/>
      <c r="AF174" s="164"/>
      <c r="AG174" s="164"/>
      <c r="AH174" s="164"/>
      <c r="AI174" s="164"/>
      <c r="AJ174" s="164"/>
    </row>
    <row r="175" spans="2:36" s="163" customFormat="1">
      <c r="B175" s="164"/>
      <c r="E175" s="164"/>
      <c r="G175" s="164"/>
      <c r="H175" s="164"/>
      <c r="I175" s="164"/>
      <c r="J175" s="164"/>
      <c r="M175" s="143"/>
      <c r="O175" s="164"/>
      <c r="P175" s="164"/>
      <c r="Q175" s="162"/>
      <c r="S175" s="164"/>
      <c r="T175" s="164"/>
      <c r="U175" s="164"/>
      <c r="Y175" s="165"/>
      <c r="Z175" s="165"/>
      <c r="AC175" s="164"/>
      <c r="AE175" s="164"/>
      <c r="AF175" s="164"/>
      <c r="AG175" s="164"/>
      <c r="AH175" s="164"/>
      <c r="AI175" s="164"/>
      <c r="AJ175" s="164"/>
    </row>
    <row r="176" spans="2:36" s="163" customFormat="1">
      <c r="B176" s="164"/>
      <c r="E176" s="164"/>
      <c r="G176" s="164"/>
      <c r="H176" s="164"/>
      <c r="I176" s="164"/>
      <c r="J176" s="164"/>
      <c r="M176" s="143"/>
      <c r="O176" s="164"/>
      <c r="P176" s="164"/>
      <c r="Q176" s="162"/>
      <c r="S176" s="164"/>
      <c r="T176" s="164"/>
      <c r="U176" s="164"/>
      <c r="Y176" s="165"/>
      <c r="Z176" s="165"/>
      <c r="AC176" s="164"/>
      <c r="AE176" s="164"/>
      <c r="AF176" s="164"/>
      <c r="AG176" s="164"/>
      <c r="AH176" s="164"/>
      <c r="AI176" s="164"/>
      <c r="AJ176" s="164"/>
    </row>
    <row r="177" spans="2:36" s="163" customFormat="1">
      <c r="B177" s="164"/>
      <c r="E177" s="164"/>
      <c r="G177" s="164"/>
      <c r="H177" s="164"/>
      <c r="I177" s="164"/>
      <c r="J177" s="164"/>
      <c r="M177" s="143"/>
      <c r="O177" s="164"/>
      <c r="P177" s="164"/>
      <c r="Q177" s="162"/>
      <c r="S177" s="164"/>
      <c r="T177" s="164"/>
      <c r="U177" s="164"/>
      <c r="Y177" s="165"/>
      <c r="Z177" s="165"/>
      <c r="AC177" s="164"/>
      <c r="AE177" s="164"/>
      <c r="AF177" s="164"/>
      <c r="AG177" s="164"/>
      <c r="AH177" s="164"/>
      <c r="AI177" s="164"/>
      <c r="AJ177" s="164"/>
    </row>
    <row r="178" spans="2:36" s="163" customFormat="1">
      <c r="B178" s="164"/>
      <c r="E178" s="164"/>
      <c r="G178" s="164"/>
      <c r="H178" s="164"/>
      <c r="I178" s="164"/>
      <c r="J178" s="164"/>
      <c r="M178" s="143"/>
      <c r="O178" s="164"/>
      <c r="P178" s="164"/>
      <c r="Q178" s="162"/>
      <c r="S178" s="164"/>
      <c r="T178" s="164"/>
      <c r="U178" s="164"/>
      <c r="Y178" s="165"/>
      <c r="Z178" s="165"/>
      <c r="AC178" s="164"/>
      <c r="AE178" s="164"/>
      <c r="AF178" s="164"/>
      <c r="AG178" s="164"/>
      <c r="AH178" s="164"/>
      <c r="AI178" s="164"/>
      <c r="AJ178" s="164"/>
    </row>
    <row r="179" spans="2:36" s="163" customFormat="1">
      <c r="B179" s="164"/>
      <c r="E179" s="164"/>
      <c r="G179" s="164"/>
      <c r="H179" s="164"/>
      <c r="I179" s="164"/>
      <c r="J179" s="164"/>
      <c r="M179" s="143"/>
      <c r="O179" s="164"/>
      <c r="P179" s="164"/>
      <c r="Q179" s="162"/>
      <c r="S179" s="164"/>
      <c r="T179" s="164"/>
      <c r="U179" s="164"/>
      <c r="Y179" s="165"/>
      <c r="Z179" s="165"/>
      <c r="AC179" s="164"/>
      <c r="AE179" s="164"/>
      <c r="AF179" s="164"/>
      <c r="AG179" s="164"/>
      <c r="AH179" s="164"/>
      <c r="AI179" s="164"/>
      <c r="AJ179" s="164"/>
    </row>
    <row r="180" spans="2:36" s="163" customFormat="1">
      <c r="B180" s="164"/>
      <c r="E180" s="164"/>
      <c r="G180" s="164"/>
      <c r="H180" s="164"/>
      <c r="I180" s="164"/>
      <c r="J180" s="164"/>
      <c r="M180" s="143"/>
      <c r="O180" s="164"/>
      <c r="P180" s="164"/>
      <c r="Q180" s="162"/>
      <c r="S180" s="164"/>
      <c r="T180" s="164"/>
      <c r="U180" s="164"/>
      <c r="Y180" s="165"/>
      <c r="Z180" s="165"/>
      <c r="AC180" s="164"/>
      <c r="AE180" s="164"/>
      <c r="AF180" s="164"/>
      <c r="AG180" s="164"/>
      <c r="AH180" s="164"/>
      <c r="AI180" s="164"/>
      <c r="AJ180" s="164"/>
    </row>
    <row r="181" spans="2:36" s="163" customFormat="1">
      <c r="B181" s="164"/>
      <c r="E181" s="164"/>
      <c r="G181" s="164"/>
      <c r="H181" s="164"/>
      <c r="I181" s="164"/>
      <c r="J181" s="164"/>
      <c r="M181" s="143"/>
      <c r="O181" s="164"/>
      <c r="P181" s="164"/>
      <c r="Q181" s="162"/>
      <c r="S181" s="164"/>
      <c r="T181" s="164"/>
      <c r="U181" s="164"/>
      <c r="Y181" s="165"/>
      <c r="Z181" s="165"/>
      <c r="AC181" s="164"/>
      <c r="AE181" s="164"/>
      <c r="AF181" s="164"/>
      <c r="AG181" s="164"/>
      <c r="AH181" s="164"/>
      <c r="AI181" s="164"/>
      <c r="AJ181" s="164"/>
    </row>
    <row r="182" spans="2:36" s="163" customFormat="1">
      <c r="B182" s="164"/>
      <c r="E182" s="164"/>
      <c r="G182" s="164"/>
      <c r="H182" s="164"/>
      <c r="I182" s="164"/>
      <c r="J182" s="164"/>
      <c r="M182" s="143"/>
      <c r="O182" s="164"/>
      <c r="P182" s="164"/>
      <c r="Q182" s="162"/>
      <c r="S182" s="164"/>
      <c r="T182" s="164"/>
      <c r="U182" s="164"/>
      <c r="Y182" s="165"/>
      <c r="Z182" s="165"/>
      <c r="AC182" s="164"/>
      <c r="AE182" s="164"/>
      <c r="AF182" s="164"/>
      <c r="AG182" s="164"/>
      <c r="AH182" s="164"/>
      <c r="AI182" s="164"/>
      <c r="AJ182" s="164"/>
    </row>
    <row r="183" spans="2:36" s="163" customFormat="1">
      <c r="B183" s="164"/>
      <c r="E183" s="164"/>
      <c r="G183" s="164"/>
      <c r="H183" s="164"/>
      <c r="I183" s="164"/>
      <c r="J183" s="164"/>
      <c r="M183" s="143"/>
      <c r="O183" s="164"/>
      <c r="P183" s="164"/>
      <c r="Q183" s="162"/>
      <c r="S183" s="164"/>
      <c r="T183" s="164"/>
      <c r="U183" s="164"/>
      <c r="Y183" s="165"/>
      <c r="Z183" s="165"/>
      <c r="AC183" s="164"/>
      <c r="AE183" s="164"/>
      <c r="AF183" s="164"/>
      <c r="AG183" s="164"/>
      <c r="AH183" s="164"/>
      <c r="AI183" s="164"/>
      <c r="AJ183" s="164"/>
    </row>
    <row r="184" spans="2:36" s="163" customFormat="1">
      <c r="B184" s="164"/>
      <c r="E184" s="164"/>
      <c r="G184" s="164"/>
      <c r="H184" s="164"/>
      <c r="I184" s="164"/>
      <c r="J184" s="164"/>
      <c r="M184" s="143"/>
      <c r="O184" s="164"/>
      <c r="P184" s="164"/>
      <c r="Q184" s="162"/>
      <c r="S184" s="164"/>
      <c r="T184" s="164"/>
      <c r="U184" s="164"/>
      <c r="Y184" s="165"/>
      <c r="Z184" s="165"/>
      <c r="AC184" s="164"/>
      <c r="AE184" s="164"/>
      <c r="AF184" s="164"/>
      <c r="AG184" s="164"/>
      <c r="AH184" s="164"/>
      <c r="AI184" s="164"/>
      <c r="AJ184" s="164"/>
    </row>
    <row r="185" spans="2:36" s="163" customFormat="1">
      <c r="B185" s="164"/>
      <c r="E185" s="164"/>
      <c r="G185" s="164"/>
      <c r="H185" s="164"/>
      <c r="I185" s="164"/>
      <c r="J185" s="164"/>
      <c r="M185" s="143"/>
      <c r="O185" s="164"/>
      <c r="P185" s="164"/>
      <c r="Q185" s="162"/>
      <c r="S185" s="164"/>
      <c r="T185" s="164"/>
      <c r="U185" s="164"/>
      <c r="Y185" s="165"/>
      <c r="Z185" s="165"/>
      <c r="AC185" s="164"/>
      <c r="AE185" s="164"/>
      <c r="AF185" s="164"/>
      <c r="AG185" s="164"/>
      <c r="AH185" s="164"/>
      <c r="AI185" s="164"/>
      <c r="AJ185" s="164"/>
    </row>
    <row r="186" spans="2:36" s="163" customFormat="1">
      <c r="B186" s="164"/>
      <c r="E186" s="164"/>
      <c r="G186" s="164"/>
      <c r="H186" s="164"/>
      <c r="I186" s="164"/>
      <c r="J186" s="164"/>
      <c r="M186" s="143"/>
      <c r="O186" s="164"/>
      <c r="P186" s="164"/>
      <c r="Q186" s="162"/>
      <c r="S186" s="164"/>
      <c r="T186" s="164"/>
      <c r="U186" s="164"/>
      <c r="Y186" s="165"/>
      <c r="Z186" s="165"/>
      <c r="AC186" s="164"/>
      <c r="AE186" s="164"/>
      <c r="AF186" s="164"/>
      <c r="AG186" s="164"/>
      <c r="AH186" s="164"/>
      <c r="AI186" s="164"/>
      <c r="AJ186" s="164"/>
    </row>
    <row r="187" spans="2:36" s="163" customFormat="1">
      <c r="B187" s="164"/>
      <c r="E187" s="164"/>
      <c r="G187" s="164"/>
      <c r="H187" s="164"/>
      <c r="I187" s="164"/>
      <c r="J187" s="164"/>
      <c r="M187" s="143"/>
      <c r="O187" s="164"/>
      <c r="P187" s="164"/>
      <c r="Q187" s="162"/>
      <c r="S187" s="164"/>
      <c r="T187" s="164"/>
      <c r="U187" s="164"/>
      <c r="Y187" s="165"/>
      <c r="Z187" s="165"/>
      <c r="AC187" s="164"/>
      <c r="AE187" s="164"/>
      <c r="AF187" s="164"/>
      <c r="AG187" s="164"/>
      <c r="AH187" s="164"/>
      <c r="AI187" s="164"/>
      <c r="AJ187" s="164"/>
    </row>
    <row r="188" spans="2:36" s="163" customFormat="1">
      <c r="B188" s="164"/>
      <c r="E188" s="164"/>
      <c r="G188" s="164"/>
      <c r="H188" s="164"/>
      <c r="I188" s="164"/>
      <c r="J188" s="164"/>
      <c r="M188" s="143"/>
      <c r="O188" s="164"/>
      <c r="P188" s="164"/>
      <c r="Q188" s="162"/>
      <c r="S188" s="164"/>
      <c r="T188" s="164"/>
      <c r="U188" s="164"/>
      <c r="Y188" s="165"/>
      <c r="Z188" s="165"/>
      <c r="AC188" s="164"/>
      <c r="AE188" s="164"/>
      <c r="AF188" s="164"/>
      <c r="AG188" s="164"/>
      <c r="AH188" s="164"/>
      <c r="AI188" s="164"/>
      <c r="AJ188" s="164"/>
    </row>
    <row r="189" spans="2:36" s="163" customFormat="1">
      <c r="B189" s="164"/>
      <c r="E189" s="164"/>
      <c r="G189" s="164"/>
      <c r="H189" s="164"/>
      <c r="I189" s="164"/>
      <c r="J189" s="164"/>
      <c r="M189" s="143"/>
      <c r="O189" s="164"/>
      <c r="P189" s="164"/>
      <c r="Q189" s="162"/>
      <c r="S189" s="164"/>
      <c r="T189" s="164"/>
      <c r="U189" s="164"/>
      <c r="Y189" s="165"/>
      <c r="Z189" s="165"/>
      <c r="AC189" s="164"/>
      <c r="AE189" s="164"/>
      <c r="AF189" s="164"/>
      <c r="AG189" s="164"/>
      <c r="AH189" s="164"/>
      <c r="AI189" s="164"/>
      <c r="AJ189" s="164"/>
    </row>
    <row r="190" spans="2:36" s="163" customFormat="1">
      <c r="B190" s="164"/>
      <c r="E190" s="164"/>
      <c r="G190" s="164"/>
      <c r="H190" s="164"/>
      <c r="I190" s="164"/>
      <c r="J190" s="164"/>
      <c r="M190" s="143"/>
      <c r="O190" s="164"/>
      <c r="P190" s="164"/>
      <c r="Q190" s="162"/>
      <c r="S190" s="164"/>
      <c r="T190" s="164"/>
      <c r="U190" s="164"/>
      <c r="Y190" s="165"/>
      <c r="Z190" s="165"/>
      <c r="AC190" s="164"/>
      <c r="AE190" s="164"/>
      <c r="AF190" s="164"/>
      <c r="AG190" s="164"/>
      <c r="AH190" s="164"/>
      <c r="AI190" s="164"/>
      <c r="AJ190" s="164"/>
    </row>
    <row r="191" spans="2:36" s="163" customFormat="1">
      <c r="B191" s="164"/>
      <c r="E191" s="164"/>
      <c r="G191" s="164"/>
      <c r="H191" s="164"/>
      <c r="I191" s="164"/>
      <c r="J191" s="164"/>
      <c r="M191" s="143"/>
      <c r="O191" s="164"/>
      <c r="P191" s="164"/>
      <c r="Q191" s="162"/>
      <c r="S191" s="164"/>
      <c r="T191" s="164"/>
      <c r="U191" s="164"/>
      <c r="Y191" s="165"/>
      <c r="Z191" s="165"/>
      <c r="AC191" s="164"/>
      <c r="AE191" s="164"/>
      <c r="AF191" s="164"/>
      <c r="AG191" s="164"/>
      <c r="AH191" s="164"/>
      <c r="AI191" s="164"/>
      <c r="AJ191" s="164"/>
    </row>
    <row r="192" spans="2:36" s="163" customFormat="1">
      <c r="B192" s="164"/>
      <c r="E192" s="164"/>
      <c r="G192" s="164"/>
      <c r="H192" s="164"/>
      <c r="I192" s="164"/>
      <c r="J192" s="164"/>
      <c r="M192" s="143"/>
      <c r="O192" s="164"/>
      <c r="P192" s="164"/>
      <c r="Q192" s="162"/>
      <c r="S192" s="164"/>
      <c r="T192" s="164"/>
      <c r="U192" s="164"/>
      <c r="Y192" s="165"/>
      <c r="Z192" s="165"/>
      <c r="AC192" s="164"/>
      <c r="AE192" s="164"/>
      <c r="AF192" s="164"/>
      <c r="AG192" s="164"/>
      <c r="AH192" s="164"/>
      <c r="AI192" s="164"/>
      <c r="AJ192" s="164"/>
    </row>
    <row r="193" spans="2:36" s="163" customFormat="1">
      <c r="B193" s="164"/>
      <c r="E193" s="164"/>
      <c r="G193" s="164"/>
      <c r="H193" s="164"/>
      <c r="I193" s="164"/>
      <c r="J193" s="164"/>
      <c r="M193" s="143"/>
      <c r="O193" s="164"/>
      <c r="P193" s="164"/>
      <c r="Q193" s="162"/>
      <c r="S193" s="164"/>
      <c r="T193" s="164"/>
      <c r="U193" s="164"/>
      <c r="Y193" s="165"/>
      <c r="Z193" s="165"/>
      <c r="AC193" s="164"/>
      <c r="AE193" s="164"/>
      <c r="AF193" s="164"/>
      <c r="AG193" s="164"/>
      <c r="AH193" s="164"/>
      <c r="AI193" s="164"/>
      <c r="AJ193" s="164"/>
    </row>
    <row r="194" spans="2:36" s="163" customFormat="1">
      <c r="B194" s="164"/>
      <c r="E194" s="164"/>
      <c r="G194" s="164"/>
      <c r="H194" s="164"/>
      <c r="I194" s="164"/>
      <c r="J194" s="164"/>
      <c r="M194" s="143"/>
      <c r="O194" s="164"/>
      <c r="P194" s="164"/>
      <c r="Q194" s="162"/>
      <c r="S194" s="164"/>
      <c r="T194" s="164"/>
      <c r="U194" s="164"/>
      <c r="Y194" s="165"/>
      <c r="Z194" s="165"/>
      <c r="AC194" s="164"/>
      <c r="AE194" s="164"/>
      <c r="AF194" s="164"/>
      <c r="AG194" s="164"/>
      <c r="AH194" s="164"/>
      <c r="AI194" s="164"/>
      <c r="AJ194" s="164"/>
    </row>
    <row r="195" spans="2:36" s="163" customFormat="1">
      <c r="B195" s="164"/>
      <c r="E195" s="164"/>
      <c r="G195" s="164"/>
      <c r="H195" s="164"/>
      <c r="I195" s="164"/>
      <c r="J195" s="164"/>
      <c r="M195" s="143"/>
      <c r="O195" s="164"/>
      <c r="P195" s="164"/>
      <c r="Q195" s="162"/>
      <c r="S195" s="164"/>
      <c r="T195" s="164"/>
      <c r="U195" s="164"/>
      <c r="Y195" s="165"/>
      <c r="Z195" s="165"/>
      <c r="AC195" s="164"/>
      <c r="AE195" s="164"/>
      <c r="AF195" s="164"/>
      <c r="AG195" s="164"/>
      <c r="AH195" s="164"/>
      <c r="AI195" s="164"/>
      <c r="AJ195" s="164"/>
    </row>
    <row r="196" spans="2:36" s="163" customFormat="1">
      <c r="B196" s="164"/>
      <c r="E196" s="164"/>
      <c r="G196" s="164"/>
      <c r="H196" s="164"/>
      <c r="I196" s="164"/>
      <c r="J196" s="164"/>
      <c r="M196" s="143"/>
      <c r="O196" s="164"/>
      <c r="P196" s="164"/>
      <c r="Q196" s="162"/>
      <c r="S196" s="164"/>
      <c r="T196" s="164"/>
      <c r="U196" s="164"/>
      <c r="Y196" s="165"/>
      <c r="Z196" s="165"/>
      <c r="AC196" s="164"/>
      <c r="AE196" s="164"/>
      <c r="AF196" s="164"/>
      <c r="AG196" s="164"/>
      <c r="AH196" s="164"/>
      <c r="AI196" s="164"/>
      <c r="AJ196" s="164"/>
    </row>
    <row r="197" spans="2:36" s="163" customFormat="1">
      <c r="B197" s="164"/>
      <c r="E197" s="164"/>
      <c r="G197" s="164"/>
      <c r="H197" s="164"/>
      <c r="I197" s="164"/>
      <c r="J197" s="164"/>
      <c r="M197" s="143"/>
      <c r="O197" s="164"/>
      <c r="P197" s="164"/>
      <c r="Q197" s="162"/>
      <c r="S197" s="164"/>
      <c r="T197" s="164"/>
      <c r="U197" s="164"/>
      <c r="Y197" s="165"/>
      <c r="Z197" s="165"/>
      <c r="AC197" s="164"/>
      <c r="AE197" s="164"/>
      <c r="AF197" s="164"/>
      <c r="AG197" s="164"/>
      <c r="AH197" s="164"/>
      <c r="AI197" s="164"/>
      <c r="AJ197" s="164"/>
    </row>
    <row r="198" spans="2:36" s="163" customFormat="1">
      <c r="B198" s="164"/>
      <c r="E198" s="164"/>
      <c r="G198" s="164"/>
      <c r="H198" s="164"/>
      <c r="I198" s="164"/>
      <c r="J198" s="164"/>
      <c r="M198" s="143"/>
      <c r="O198" s="164"/>
      <c r="P198" s="164"/>
      <c r="Q198" s="162"/>
      <c r="S198" s="164"/>
      <c r="T198" s="164"/>
      <c r="U198" s="164"/>
      <c r="Y198" s="165"/>
      <c r="Z198" s="165"/>
      <c r="AC198" s="164"/>
      <c r="AE198" s="164"/>
      <c r="AF198" s="164"/>
      <c r="AG198" s="164"/>
      <c r="AH198" s="164"/>
      <c r="AI198" s="164"/>
      <c r="AJ198" s="164"/>
    </row>
    <row r="199" spans="2:36" s="163" customFormat="1">
      <c r="B199" s="164"/>
      <c r="E199" s="164"/>
      <c r="G199" s="164"/>
      <c r="H199" s="164"/>
      <c r="I199" s="164"/>
      <c r="J199" s="164"/>
      <c r="M199" s="143"/>
      <c r="O199" s="164"/>
      <c r="P199" s="164"/>
      <c r="Q199" s="162"/>
      <c r="S199" s="164"/>
      <c r="T199" s="164"/>
      <c r="U199" s="164"/>
      <c r="Y199" s="165"/>
      <c r="Z199" s="165"/>
      <c r="AC199" s="164"/>
      <c r="AE199" s="164"/>
      <c r="AF199" s="164"/>
      <c r="AG199" s="164"/>
      <c r="AH199" s="164"/>
      <c r="AI199" s="164"/>
      <c r="AJ199" s="164"/>
    </row>
    <row r="200" spans="2:36" s="163" customFormat="1">
      <c r="B200" s="164"/>
      <c r="E200" s="164"/>
      <c r="G200" s="164"/>
      <c r="H200" s="164"/>
      <c r="I200" s="164"/>
      <c r="J200" s="164"/>
      <c r="M200" s="143"/>
      <c r="O200" s="164"/>
      <c r="P200" s="164"/>
      <c r="Q200" s="162"/>
      <c r="S200" s="164"/>
      <c r="T200" s="164"/>
      <c r="U200" s="164"/>
      <c r="Y200" s="165"/>
      <c r="Z200" s="165"/>
      <c r="AC200" s="164"/>
      <c r="AE200" s="164"/>
      <c r="AF200" s="164"/>
      <c r="AG200" s="164"/>
      <c r="AH200" s="164"/>
      <c r="AI200" s="164"/>
      <c r="AJ200" s="164"/>
    </row>
    <row r="201" spans="2:36" s="163" customFormat="1">
      <c r="B201" s="164"/>
      <c r="E201" s="164"/>
      <c r="G201" s="164"/>
      <c r="H201" s="164"/>
      <c r="I201" s="164"/>
      <c r="J201" s="164"/>
      <c r="M201" s="143"/>
      <c r="O201" s="164"/>
      <c r="P201" s="164"/>
      <c r="Q201" s="162"/>
      <c r="S201" s="164"/>
      <c r="T201" s="164"/>
      <c r="U201" s="164"/>
      <c r="Y201" s="165"/>
      <c r="Z201" s="165"/>
      <c r="AC201" s="164"/>
      <c r="AE201" s="164"/>
      <c r="AF201" s="164"/>
      <c r="AG201" s="164"/>
      <c r="AH201" s="164"/>
      <c r="AI201" s="164"/>
      <c r="AJ201" s="164"/>
    </row>
    <row r="202" spans="2:36" s="163" customFormat="1">
      <c r="B202" s="164"/>
      <c r="E202" s="164"/>
      <c r="G202" s="164"/>
      <c r="H202" s="164"/>
      <c r="I202" s="164"/>
      <c r="J202" s="164"/>
      <c r="M202" s="143"/>
      <c r="O202" s="164"/>
      <c r="P202" s="164"/>
      <c r="Q202" s="162"/>
      <c r="S202" s="164"/>
      <c r="T202" s="164"/>
      <c r="U202" s="164"/>
      <c r="Y202" s="165"/>
      <c r="Z202" s="165"/>
      <c r="AC202" s="164"/>
      <c r="AE202" s="164"/>
      <c r="AF202" s="164"/>
      <c r="AG202" s="164"/>
      <c r="AH202" s="164"/>
      <c r="AI202" s="164"/>
      <c r="AJ202" s="164"/>
    </row>
    <row r="203" spans="2:36" s="163" customFormat="1">
      <c r="B203" s="164"/>
      <c r="E203" s="164"/>
      <c r="G203" s="164"/>
      <c r="H203" s="164"/>
      <c r="I203" s="164"/>
      <c r="J203" s="164"/>
      <c r="M203" s="143"/>
      <c r="O203" s="164"/>
      <c r="P203" s="164"/>
      <c r="Q203" s="162"/>
      <c r="S203" s="164"/>
      <c r="T203" s="164"/>
      <c r="U203" s="164"/>
      <c r="Y203" s="165"/>
      <c r="Z203" s="165"/>
      <c r="AC203" s="164"/>
      <c r="AE203" s="164"/>
      <c r="AF203" s="164"/>
      <c r="AG203" s="164"/>
      <c r="AH203" s="164"/>
      <c r="AI203" s="164"/>
      <c r="AJ203" s="164"/>
    </row>
    <row r="204" spans="2:36" s="163" customFormat="1">
      <c r="B204" s="164"/>
      <c r="E204" s="164"/>
      <c r="G204" s="164"/>
      <c r="H204" s="164"/>
      <c r="I204" s="164"/>
      <c r="J204" s="164"/>
      <c r="M204" s="143"/>
      <c r="O204" s="164"/>
      <c r="P204" s="164"/>
      <c r="Q204" s="162"/>
      <c r="S204" s="164"/>
      <c r="T204" s="164"/>
      <c r="U204" s="164"/>
      <c r="Y204" s="165"/>
      <c r="Z204" s="165"/>
      <c r="AC204" s="164"/>
      <c r="AE204" s="164"/>
      <c r="AF204" s="164"/>
      <c r="AG204" s="164"/>
      <c r="AH204" s="164"/>
      <c r="AI204" s="164"/>
      <c r="AJ204" s="164"/>
    </row>
    <row r="205" spans="2:36" s="163" customFormat="1">
      <c r="B205" s="164"/>
      <c r="E205" s="164"/>
      <c r="G205" s="164"/>
      <c r="H205" s="164"/>
      <c r="I205" s="164"/>
      <c r="J205" s="164"/>
      <c r="M205" s="143"/>
      <c r="O205" s="164"/>
      <c r="P205" s="164"/>
      <c r="Q205" s="162"/>
      <c r="S205" s="164"/>
      <c r="T205" s="164"/>
      <c r="U205" s="164"/>
      <c r="Y205" s="165"/>
      <c r="Z205" s="165"/>
      <c r="AC205" s="164"/>
      <c r="AE205" s="164"/>
      <c r="AF205" s="164"/>
      <c r="AG205" s="164"/>
      <c r="AH205" s="164"/>
      <c r="AI205" s="164"/>
      <c r="AJ205" s="164"/>
    </row>
    <row r="206" spans="2:36" s="163" customFormat="1">
      <c r="B206" s="164"/>
      <c r="E206" s="164"/>
      <c r="G206" s="164"/>
      <c r="H206" s="164"/>
      <c r="I206" s="164"/>
      <c r="J206" s="164"/>
      <c r="M206" s="143"/>
      <c r="O206" s="164"/>
      <c r="P206" s="164"/>
      <c r="Q206" s="162"/>
      <c r="S206" s="164"/>
      <c r="T206" s="164"/>
      <c r="U206" s="164"/>
      <c r="Y206" s="165"/>
      <c r="Z206" s="165"/>
      <c r="AC206" s="164"/>
      <c r="AE206" s="164"/>
      <c r="AF206" s="164"/>
      <c r="AG206" s="164"/>
      <c r="AH206" s="164"/>
      <c r="AI206" s="164"/>
      <c r="AJ206" s="164"/>
    </row>
    <row r="207" spans="2:36" s="163" customFormat="1">
      <c r="B207" s="164"/>
      <c r="E207" s="164"/>
      <c r="G207" s="164"/>
      <c r="H207" s="164"/>
      <c r="I207" s="164"/>
      <c r="J207" s="164"/>
      <c r="M207" s="143"/>
      <c r="O207" s="164"/>
      <c r="P207" s="164"/>
      <c r="Q207" s="162"/>
      <c r="S207" s="164"/>
      <c r="T207" s="164"/>
      <c r="U207" s="164"/>
      <c r="Y207" s="165"/>
      <c r="Z207" s="165"/>
      <c r="AC207" s="164"/>
      <c r="AE207" s="164"/>
      <c r="AF207" s="164"/>
      <c r="AG207" s="164"/>
      <c r="AH207" s="164"/>
      <c r="AI207" s="164"/>
      <c r="AJ207" s="164"/>
    </row>
    <row r="208" spans="2:36" s="163" customFormat="1">
      <c r="B208" s="164"/>
      <c r="E208" s="164"/>
      <c r="G208" s="164"/>
      <c r="H208" s="164"/>
      <c r="I208" s="164"/>
      <c r="J208" s="164"/>
      <c r="M208" s="143"/>
      <c r="O208" s="164"/>
      <c r="P208" s="164"/>
      <c r="Q208" s="162"/>
      <c r="S208" s="164"/>
      <c r="T208" s="164"/>
      <c r="U208" s="164"/>
      <c r="Y208" s="165"/>
      <c r="Z208" s="165"/>
      <c r="AC208" s="164"/>
      <c r="AE208" s="164"/>
      <c r="AF208" s="164"/>
      <c r="AG208" s="164"/>
      <c r="AH208" s="164"/>
      <c r="AI208" s="164"/>
      <c r="AJ208" s="164"/>
    </row>
    <row r="209" spans="2:36" s="163" customFormat="1">
      <c r="B209" s="164"/>
      <c r="E209" s="164"/>
      <c r="G209" s="164"/>
      <c r="H209" s="164"/>
      <c r="I209" s="164"/>
      <c r="J209" s="164"/>
      <c r="M209" s="143"/>
      <c r="O209" s="164"/>
      <c r="P209" s="164"/>
      <c r="Q209" s="162"/>
      <c r="S209" s="164"/>
      <c r="T209" s="164"/>
      <c r="U209" s="164"/>
      <c r="Y209" s="165"/>
      <c r="Z209" s="165"/>
      <c r="AC209" s="164"/>
      <c r="AE209" s="164"/>
      <c r="AF209" s="164"/>
      <c r="AG209" s="164"/>
      <c r="AH209" s="164"/>
      <c r="AI209" s="164"/>
      <c r="AJ209" s="164"/>
    </row>
    <row r="210" spans="2:36" s="163" customFormat="1">
      <c r="B210" s="164"/>
      <c r="E210" s="164"/>
      <c r="G210" s="164"/>
      <c r="H210" s="164"/>
      <c r="I210" s="164"/>
      <c r="J210" s="164"/>
      <c r="M210" s="143"/>
      <c r="O210" s="164"/>
      <c r="P210" s="164"/>
      <c r="Q210" s="162"/>
      <c r="S210" s="164"/>
      <c r="T210" s="164"/>
      <c r="U210" s="164"/>
      <c r="Y210" s="165"/>
      <c r="Z210" s="165"/>
      <c r="AC210" s="164"/>
      <c r="AE210" s="164"/>
      <c r="AF210" s="164"/>
      <c r="AG210" s="164"/>
      <c r="AH210" s="164"/>
      <c r="AI210" s="164"/>
      <c r="AJ210" s="164"/>
    </row>
    <row r="211" spans="2:36" s="163" customFormat="1">
      <c r="B211" s="164"/>
      <c r="E211" s="164"/>
      <c r="G211" s="164"/>
      <c r="H211" s="164"/>
      <c r="I211" s="164"/>
      <c r="J211" s="164"/>
      <c r="M211" s="143"/>
      <c r="O211" s="164"/>
      <c r="P211" s="164"/>
      <c r="Q211" s="162"/>
      <c r="S211" s="164"/>
      <c r="T211" s="164"/>
      <c r="U211" s="164"/>
      <c r="Y211" s="165"/>
      <c r="Z211" s="165"/>
      <c r="AC211" s="164"/>
      <c r="AE211" s="164"/>
      <c r="AF211" s="164"/>
      <c r="AG211" s="164"/>
      <c r="AH211" s="164"/>
      <c r="AI211" s="164"/>
      <c r="AJ211" s="164"/>
    </row>
    <row r="212" spans="2:36" s="163" customFormat="1">
      <c r="B212" s="164"/>
      <c r="E212" s="164"/>
      <c r="G212" s="164"/>
      <c r="H212" s="164"/>
      <c r="I212" s="164"/>
      <c r="J212" s="164"/>
      <c r="M212" s="143"/>
      <c r="O212" s="164"/>
      <c r="P212" s="164"/>
      <c r="Q212" s="162"/>
      <c r="S212" s="164"/>
      <c r="T212" s="164"/>
      <c r="U212" s="164"/>
      <c r="Y212" s="165"/>
      <c r="Z212" s="165"/>
      <c r="AC212" s="164"/>
      <c r="AE212" s="164"/>
      <c r="AF212" s="164"/>
      <c r="AG212" s="164"/>
      <c r="AH212" s="164"/>
      <c r="AI212" s="164"/>
      <c r="AJ212" s="164"/>
    </row>
    <row r="213" spans="2:36" s="163" customFormat="1">
      <c r="B213" s="164"/>
      <c r="E213" s="164"/>
      <c r="G213" s="164"/>
      <c r="H213" s="164"/>
      <c r="I213" s="164"/>
      <c r="J213" s="164"/>
      <c r="M213" s="143"/>
      <c r="O213" s="164"/>
      <c r="P213" s="164"/>
      <c r="Q213" s="162"/>
      <c r="S213" s="164"/>
      <c r="T213" s="164"/>
      <c r="U213" s="164"/>
      <c r="Y213" s="165"/>
      <c r="Z213" s="165"/>
      <c r="AC213" s="164"/>
      <c r="AE213" s="164"/>
      <c r="AF213" s="164"/>
      <c r="AG213" s="164"/>
      <c r="AH213" s="164"/>
      <c r="AI213" s="164"/>
      <c r="AJ213" s="164"/>
    </row>
    <row r="214" spans="2:36" s="163" customFormat="1">
      <c r="B214" s="164"/>
      <c r="E214" s="164"/>
      <c r="G214" s="164"/>
      <c r="H214" s="164"/>
      <c r="I214" s="164"/>
      <c r="J214" s="164"/>
      <c r="M214" s="143"/>
      <c r="O214" s="164"/>
      <c r="P214" s="164"/>
      <c r="Q214" s="162"/>
      <c r="S214" s="164"/>
      <c r="T214" s="164"/>
      <c r="U214" s="164"/>
      <c r="Y214" s="165"/>
      <c r="Z214" s="165"/>
      <c r="AC214" s="164"/>
      <c r="AE214" s="164"/>
      <c r="AF214" s="164"/>
      <c r="AG214" s="164"/>
      <c r="AH214" s="164"/>
      <c r="AI214" s="164"/>
      <c r="AJ214" s="164"/>
    </row>
    <row r="215" spans="2:36" s="163" customFormat="1">
      <c r="B215" s="164"/>
      <c r="E215" s="164"/>
      <c r="G215" s="164"/>
      <c r="H215" s="164"/>
      <c r="I215" s="164"/>
      <c r="J215" s="164"/>
      <c r="M215" s="143"/>
      <c r="O215" s="164"/>
      <c r="P215" s="164"/>
      <c r="Q215" s="162"/>
      <c r="S215" s="164"/>
      <c r="T215" s="164"/>
      <c r="U215" s="164"/>
      <c r="Y215" s="165"/>
      <c r="Z215" s="165"/>
      <c r="AC215" s="164"/>
      <c r="AE215" s="164"/>
      <c r="AF215" s="164"/>
      <c r="AG215" s="164"/>
      <c r="AH215" s="164"/>
      <c r="AI215" s="164"/>
      <c r="AJ215" s="164"/>
    </row>
    <row r="216" spans="2:36" s="163" customFormat="1">
      <c r="B216" s="164"/>
      <c r="E216" s="164"/>
      <c r="G216" s="164"/>
      <c r="H216" s="164"/>
      <c r="I216" s="164"/>
      <c r="J216" s="164"/>
      <c r="M216" s="143"/>
      <c r="O216" s="164"/>
      <c r="P216" s="164"/>
      <c r="Q216" s="162"/>
      <c r="S216" s="164"/>
      <c r="T216" s="164"/>
      <c r="U216" s="164"/>
      <c r="Y216" s="165"/>
      <c r="Z216" s="165"/>
      <c r="AC216" s="164"/>
      <c r="AE216" s="164"/>
      <c r="AF216" s="164"/>
      <c r="AG216" s="164"/>
      <c r="AH216" s="164"/>
      <c r="AI216" s="164"/>
      <c r="AJ216" s="164"/>
    </row>
    <row r="217" spans="2:36" s="163" customFormat="1">
      <c r="B217" s="164"/>
      <c r="E217" s="164"/>
      <c r="G217" s="164"/>
      <c r="H217" s="164"/>
      <c r="I217" s="164"/>
      <c r="J217" s="164"/>
      <c r="M217" s="143"/>
      <c r="O217" s="164"/>
      <c r="P217" s="164"/>
      <c r="Q217" s="162"/>
      <c r="S217" s="164"/>
      <c r="T217" s="164"/>
      <c r="U217" s="164"/>
      <c r="Y217" s="165"/>
      <c r="Z217" s="165"/>
      <c r="AC217" s="164"/>
      <c r="AE217" s="164"/>
      <c r="AF217" s="164"/>
      <c r="AG217" s="164"/>
      <c r="AH217" s="164"/>
      <c r="AI217" s="164"/>
      <c r="AJ217" s="164"/>
    </row>
    <row r="218" spans="2:36" s="163" customFormat="1">
      <c r="B218" s="164"/>
      <c r="E218" s="164"/>
      <c r="G218" s="164"/>
      <c r="H218" s="164"/>
      <c r="I218" s="164"/>
      <c r="J218" s="164"/>
      <c r="M218" s="143"/>
      <c r="O218" s="164"/>
      <c r="P218" s="164"/>
      <c r="Q218" s="162"/>
      <c r="S218" s="164"/>
      <c r="T218" s="164"/>
      <c r="U218" s="164"/>
      <c r="Y218" s="165"/>
      <c r="Z218" s="165"/>
      <c r="AC218" s="164"/>
      <c r="AE218" s="164"/>
      <c r="AF218" s="164"/>
      <c r="AG218" s="164"/>
      <c r="AH218" s="164"/>
      <c r="AI218" s="164"/>
      <c r="AJ218" s="164"/>
    </row>
    <row r="219" spans="2:36" s="163" customFormat="1">
      <c r="B219" s="164"/>
      <c r="E219" s="164"/>
      <c r="G219" s="164"/>
      <c r="H219" s="164"/>
      <c r="I219" s="164"/>
      <c r="J219" s="164"/>
      <c r="M219" s="143"/>
      <c r="O219" s="164"/>
      <c r="P219" s="164"/>
      <c r="Q219" s="162"/>
      <c r="S219" s="164"/>
      <c r="T219" s="164"/>
      <c r="U219" s="164"/>
      <c r="Y219" s="165"/>
      <c r="Z219" s="165"/>
      <c r="AC219" s="164"/>
      <c r="AE219" s="164"/>
      <c r="AF219" s="164"/>
      <c r="AG219" s="164"/>
      <c r="AH219" s="164"/>
      <c r="AI219" s="164"/>
      <c r="AJ219" s="164"/>
    </row>
    <row r="220" spans="2:36" s="163" customFormat="1">
      <c r="B220" s="164"/>
      <c r="E220" s="164"/>
      <c r="G220" s="164"/>
      <c r="H220" s="164"/>
      <c r="I220" s="164"/>
      <c r="J220" s="164"/>
      <c r="M220" s="143"/>
      <c r="O220" s="164"/>
      <c r="P220" s="164"/>
      <c r="Q220" s="162"/>
      <c r="S220" s="164"/>
      <c r="T220" s="164"/>
      <c r="U220" s="164"/>
      <c r="Y220" s="165"/>
      <c r="Z220" s="165"/>
      <c r="AC220" s="164"/>
      <c r="AE220" s="164"/>
      <c r="AF220" s="164"/>
      <c r="AG220" s="164"/>
      <c r="AH220" s="164"/>
      <c r="AI220" s="164"/>
      <c r="AJ220" s="164"/>
    </row>
    <row r="221" spans="2:36" s="163" customFormat="1">
      <c r="B221" s="164"/>
      <c r="E221" s="164"/>
      <c r="G221" s="164"/>
      <c r="H221" s="164"/>
      <c r="I221" s="164"/>
      <c r="J221" s="164"/>
      <c r="M221" s="143"/>
      <c r="O221" s="164"/>
      <c r="P221" s="164"/>
      <c r="Q221" s="162"/>
      <c r="S221" s="164"/>
      <c r="T221" s="164"/>
      <c r="U221" s="164"/>
      <c r="Y221" s="165"/>
      <c r="Z221" s="165"/>
      <c r="AC221" s="164"/>
      <c r="AE221" s="164"/>
      <c r="AF221" s="164"/>
      <c r="AG221" s="164"/>
      <c r="AH221" s="164"/>
      <c r="AI221" s="164"/>
      <c r="AJ221" s="164"/>
    </row>
    <row r="222" spans="2:36" s="163" customFormat="1">
      <c r="B222" s="164"/>
      <c r="E222" s="164"/>
      <c r="G222" s="164"/>
      <c r="H222" s="164"/>
      <c r="I222" s="164"/>
      <c r="J222" s="164"/>
      <c r="M222" s="143"/>
      <c r="O222" s="164"/>
      <c r="P222" s="164"/>
      <c r="Q222" s="162"/>
      <c r="S222" s="164"/>
      <c r="T222" s="164"/>
      <c r="U222" s="164"/>
      <c r="Y222" s="165"/>
      <c r="Z222" s="165"/>
      <c r="AC222" s="164"/>
      <c r="AE222" s="164"/>
      <c r="AF222" s="164"/>
      <c r="AG222" s="164"/>
      <c r="AH222" s="164"/>
      <c r="AI222" s="164"/>
      <c r="AJ222" s="164"/>
    </row>
    <row r="223" spans="2:36" s="163" customFormat="1">
      <c r="B223" s="164"/>
      <c r="E223" s="164"/>
      <c r="G223" s="164"/>
      <c r="H223" s="164"/>
      <c r="I223" s="164"/>
      <c r="J223" s="164"/>
      <c r="M223" s="143"/>
      <c r="O223" s="164"/>
      <c r="P223" s="164"/>
      <c r="Q223" s="162"/>
      <c r="S223" s="164"/>
      <c r="T223" s="164"/>
      <c r="U223" s="164"/>
      <c r="Y223" s="165"/>
      <c r="Z223" s="165"/>
      <c r="AC223" s="164"/>
      <c r="AE223" s="164"/>
      <c r="AF223" s="164"/>
      <c r="AG223" s="164"/>
      <c r="AH223" s="164"/>
      <c r="AI223" s="164"/>
      <c r="AJ223" s="164"/>
    </row>
    <row r="224" spans="2:36" s="163" customFormat="1">
      <c r="B224" s="164"/>
      <c r="E224" s="164"/>
      <c r="G224" s="164"/>
      <c r="H224" s="164"/>
      <c r="I224" s="164"/>
      <c r="J224" s="164"/>
      <c r="M224" s="143"/>
      <c r="O224" s="164"/>
      <c r="P224" s="164"/>
      <c r="Q224" s="162"/>
      <c r="S224" s="164"/>
      <c r="T224" s="164"/>
      <c r="U224" s="164"/>
      <c r="Y224" s="165"/>
      <c r="Z224" s="165"/>
      <c r="AC224" s="164"/>
      <c r="AE224" s="164"/>
      <c r="AF224" s="164"/>
      <c r="AG224" s="164"/>
      <c r="AH224" s="164"/>
      <c r="AI224" s="164"/>
      <c r="AJ224" s="164"/>
    </row>
    <row r="225" spans="2:36" s="163" customFormat="1">
      <c r="B225" s="164"/>
      <c r="E225" s="164"/>
      <c r="G225" s="164"/>
      <c r="H225" s="164"/>
      <c r="I225" s="164"/>
      <c r="J225" s="164"/>
      <c r="M225" s="143"/>
      <c r="O225" s="164"/>
      <c r="P225" s="164"/>
      <c r="Q225" s="162"/>
      <c r="S225" s="164"/>
      <c r="T225" s="164"/>
      <c r="U225" s="164"/>
      <c r="Y225" s="165"/>
      <c r="Z225" s="165"/>
      <c r="AC225" s="164"/>
      <c r="AE225" s="164"/>
      <c r="AF225" s="164"/>
      <c r="AG225" s="164"/>
      <c r="AH225" s="164"/>
      <c r="AI225" s="164"/>
      <c r="AJ225" s="164"/>
    </row>
    <row r="226" spans="2:36" s="163" customFormat="1">
      <c r="B226" s="164"/>
      <c r="E226" s="164"/>
      <c r="G226" s="164"/>
      <c r="H226" s="164"/>
      <c r="I226" s="164"/>
      <c r="J226" s="164"/>
      <c r="M226" s="143"/>
      <c r="O226" s="164"/>
      <c r="P226" s="164"/>
      <c r="Q226" s="162"/>
      <c r="S226" s="164"/>
      <c r="T226" s="164"/>
      <c r="U226" s="164"/>
      <c r="Y226" s="165"/>
      <c r="Z226" s="165"/>
      <c r="AC226" s="164"/>
      <c r="AE226" s="164"/>
      <c r="AF226" s="164"/>
      <c r="AG226" s="164"/>
      <c r="AH226" s="164"/>
      <c r="AI226" s="164"/>
      <c r="AJ226" s="164"/>
    </row>
    <row r="227" spans="2:36" s="163" customFormat="1">
      <c r="B227" s="164"/>
      <c r="E227" s="164"/>
      <c r="G227" s="164"/>
      <c r="H227" s="164"/>
      <c r="I227" s="164"/>
      <c r="J227" s="164"/>
      <c r="M227" s="143"/>
      <c r="O227" s="164"/>
      <c r="P227" s="164"/>
      <c r="Q227" s="162"/>
      <c r="S227" s="164"/>
      <c r="T227" s="164"/>
      <c r="U227" s="164"/>
      <c r="Y227" s="165"/>
      <c r="Z227" s="165"/>
      <c r="AC227" s="164"/>
      <c r="AE227" s="164"/>
      <c r="AF227" s="164"/>
      <c r="AG227" s="164"/>
      <c r="AH227" s="164"/>
      <c r="AI227" s="164"/>
      <c r="AJ227" s="164"/>
    </row>
    <row r="228" spans="2:36" s="163" customFormat="1">
      <c r="B228" s="164"/>
      <c r="E228" s="164"/>
      <c r="G228" s="164"/>
      <c r="H228" s="164"/>
      <c r="I228" s="164"/>
      <c r="J228" s="164"/>
      <c r="M228" s="143"/>
      <c r="O228" s="164"/>
      <c r="P228" s="164"/>
      <c r="Q228" s="162"/>
      <c r="S228" s="164"/>
      <c r="T228" s="164"/>
      <c r="U228" s="164"/>
      <c r="Y228" s="165"/>
      <c r="Z228" s="165"/>
      <c r="AC228" s="164"/>
      <c r="AE228" s="164"/>
      <c r="AF228" s="164"/>
      <c r="AG228" s="164"/>
      <c r="AH228" s="164"/>
      <c r="AI228" s="164"/>
      <c r="AJ228" s="164"/>
    </row>
    <row r="229" spans="2:36" s="163" customFormat="1">
      <c r="B229" s="164"/>
      <c r="E229" s="164"/>
      <c r="G229" s="164"/>
      <c r="H229" s="164"/>
      <c r="I229" s="164"/>
      <c r="J229" s="164"/>
      <c r="M229" s="143"/>
      <c r="O229" s="164"/>
      <c r="P229" s="164"/>
      <c r="Q229" s="162"/>
      <c r="S229" s="164"/>
      <c r="T229" s="164"/>
      <c r="U229" s="164"/>
      <c r="Y229" s="165"/>
      <c r="Z229" s="165"/>
      <c r="AC229" s="164"/>
      <c r="AE229" s="164"/>
      <c r="AF229" s="164"/>
      <c r="AG229" s="164"/>
      <c r="AH229" s="164"/>
      <c r="AI229" s="164"/>
      <c r="AJ229" s="164"/>
    </row>
    <row r="230" spans="2:36" s="163" customFormat="1">
      <c r="B230" s="164"/>
      <c r="E230" s="164"/>
      <c r="G230" s="164"/>
      <c r="H230" s="164"/>
      <c r="I230" s="164"/>
      <c r="J230" s="164"/>
      <c r="M230" s="143"/>
      <c r="O230" s="164"/>
      <c r="P230" s="164"/>
      <c r="Q230" s="162"/>
      <c r="S230" s="164"/>
      <c r="T230" s="164"/>
      <c r="U230" s="164"/>
      <c r="Y230" s="165"/>
      <c r="Z230" s="165"/>
      <c r="AC230" s="164"/>
      <c r="AE230" s="164"/>
      <c r="AF230" s="164"/>
      <c r="AG230" s="164"/>
      <c r="AH230" s="164"/>
      <c r="AI230" s="164"/>
      <c r="AJ230" s="164"/>
    </row>
    <row r="231" spans="2:36" s="163" customFormat="1">
      <c r="B231" s="164"/>
      <c r="E231" s="164"/>
      <c r="G231" s="164"/>
      <c r="H231" s="164"/>
      <c r="I231" s="164"/>
      <c r="J231" s="164"/>
      <c r="M231" s="143"/>
      <c r="O231" s="164"/>
      <c r="P231" s="164"/>
      <c r="Q231" s="162"/>
      <c r="S231" s="164"/>
      <c r="T231" s="164"/>
      <c r="U231" s="164"/>
      <c r="Y231" s="165"/>
      <c r="Z231" s="165"/>
      <c r="AC231" s="164"/>
      <c r="AE231" s="164"/>
      <c r="AF231" s="164"/>
      <c r="AG231" s="164"/>
      <c r="AH231" s="164"/>
      <c r="AI231" s="164"/>
      <c r="AJ231" s="164"/>
    </row>
    <row r="232" spans="2:36" s="163" customFormat="1">
      <c r="B232" s="164"/>
      <c r="E232" s="164"/>
      <c r="G232" s="164"/>
      <c r="H232" s="164"/>
      <c r="I232" s="164"/>
      <c r="J232" s="164"/>
      <c r="M232" s="143"/>
      <c r="O232" s="164"/>
      <c r="P232" s="164"/>
      <c r="Q232" s="162"/>
      <c r="S232" s="164"/>
      <c r="T232" s="164"/>
      <c r="U232" s="164"/>
      <c r="Y232" s="165"/>
      <c r="Z232" s="165"/>
      <c r="AC232" s="164"/>
      <c r="AE232" s="164"/>
      <c r="AF232" s="164"/>
      <c r="AG232" s="164"/>
      <c r="AH232" s="164"/>
      <c r="AI232" s="164"/>
      <c r="AJ232" s="164"/>
    </row>
    <row r="233" spans="2:36" s="163" customFormat="1">
      <c r="B233" s="164"/>
      <c r="E233" s="164"/>
      <c r="G233" s="164"/>
      <c r="H233" s="164"/>
      <c r="I233" s="164"/>
      <c r="J233" s="164"/>
      <c r="M233" s="143"/>
      <c r="O233" s="164"/>
      <c r="P233" s="164"/>
      <c r="Q233" s="162"/>
      <c r="S233" s="164"/>
      <c r="T233" s="164"/>
      <c r="U233" s="164"/>
      <c r="Y233" s="165"/>
      <c r="Z233" s="165"/>
      <c r="AC233" s="164"/>
      <c r="AE233" s="164"/>
      <c r="AF233" s="164"/>
      <c r="AG233" s="164"/>
      <c r="AH233" s="164"/>
      <c r="AI233" s="164"/>
      <c r="AJ233" s="164"/>
    </row>
    <row r="234" spans="2:36" s="163" customFormat="1">
      <c r="B234" s="164"/>
      <c r="E234" s="164"/>
      <c r="G234" s="164"/>
      <c r="H234" s="164"/>
      <c r="I234" s="164"/>
      <c r="J234" s="164"/>
      <c r="M234" s="143"/>
      <c r="O234" s="164"/>
      <c r="P234" s="164"/>
      <c r="Q234" s="162"/>
      <c r="S234" s="164"/>
      <c r="T234" s="164"/>
      <c r="U234" s="164"/>
      <c r="Y234" s="165"/>
      <c r="Z234" s="165"/>
      <c r="AC234" s="164"/>
      <c r="AE234" s="164"/>
      <c r="AF234" s="164"/>
      <c r="AG234" s="164"/>
      <c r="AH234" s="164"/>
      <c r="AI234" s="164"/>
      <c r="AJ234" s="164"/>
    </row>
    <row r="235" spans="2:36" s="163" customFormat="1">
      <c r="B235" s="164"/>
      <c r="E235" s="164"/>
      <c r="G235" s="164"/>
      <c r="H235" s="164"/>
      <c r="I235" s="164"/>
      <c r="J235" s="164"/>
      <c r="M235" s="143"/>
      <c r="O235" s="164"/>
      <c r="P235" s="164"/>
      <c r="Q235" s="162"/>
      <c r="S235" s="164"/>
      <c r="T235" s="164"/>
      <c r="U235" s="164"/>
      <c r="Y235" s="165"/>
      <c r="Z235" s="165"/>
      <c r="AC235" s="164"/>
      <c r="AE235" s="164"/>
      <c r="AF235" s="164"/>
      <c r="AG235" s="164"/>
      <c r="AH235" s="164"/>
      <c r="AI235" s="164"/>
      <c r="AJ235" s="164"/>
    </row>
    <row r="236" spans="2:36" s="163" customFormat="1">
      <c r="B236" s="164"/>
      <c r="E236" s="164"/>
      <c r="G236" s="164"/>
      <c r="H236" s="164"/>
      <c r="I236" s="164"/>
      <c r="J236" s="164"/>
      <c r="M236" s="143"/>
      <c r="O236" s="164"/>
      <c r="P236" s="164"/>
      <c r="Q236" s="162"/>
      <c r="S236" s="164"/>
      <c r="T236" s="164"/>
      <c r="U236" s="164"/>
      <c r="Y236" s="165"/>
      <c r="Z236" s="165"/>
      <c r="AC236" s="164"/>
      <c r="AE236" s="164"/>
      <c r="AF236" s="164"/>
      <c r="AG236" s="164"/>
      <c r="AH236" s="164"/>
      <c r="AI236" s="164"/>
      <c r="AJ236" s="164"/>
    </row>
    <row r="237" spans="2:36" s="163" customFormat="1">
      <c r="B237" s="164"/>
      <c r="E237" s="164"/>
      <c r="G237" s="164"/>
      <c r="H237" s="164"/>
      <c r="I237" s="164"/>
      <c r="J237" s="164"/>
      <c r="M237" s="143"/>
      <c r="O237" s="164"/>
      <c r="P237" s="164"/>
      <c r="Q237" s="162"/>
      <c r="S237" s="164"/>
      <c r="T237" s="164"/>
      <c r="U237" s="164"/>
      <c r="Y237" s="165"/>
      <c r="Z237" s="165"/>
      <c r="AC237" s="164"/>
      <c r="AE237" s="164"/>
      <c r="AF237" s="164"/>
      <c r="AG237" s="164"/>
      <c r="AH237" s="164"/>
      <c r="AI237" s="164"/>
      <c r="AJ237" s="164"/>
    </row>
    <row r="238" spans="2:36" s="163" customFormat="1">
      <c r="B238" s="164"/>
      <c r="E238" s="164"/>
      <c r="G238" s="164"/>
      <c r="H238" s="164"/>
      <c r="I238" s="164"/>
      <c r="J238" s="164"/>
      <c r="M238" s="143"/>
      <c r="O238" s="164"/>
      <c r="P238" s="164"/>
      <c r="Q238" s="162"/>
      <c r="S238" s="164"/>
      <c r="T238" s="164"/>
      <c r="U238" s="164"/>
      <c r="Y238" s="165"/>
      <c r="Z238" s="165"/>
      <c r="AC238" s="164"/>
      <c r="AE238" s="164"/>
      <c r="AF238" s="164"/>
      <c r="AG238" s="164"/>
      <c r="AH238" s="164"/>
      <c r="AI238" s="164"/>
      <c r="AJ238" s="164"/>
    </row>
    <row r="239" spans="2:36" s="163" customFormat="1">
      <c r="B239" s="164"/>
      <c r="E239" s="164"/>
      <c r="G239" s="164"/>
      <c r="H239" s="164"/>
      <c r="I239" s="164"/>
      <c r="J239" s="164"/>
      <c r="M239" s="143"/>
      <c r="O239" s="164"/>
      <c r="P239" s="164"/>
      <c r="Q239" s="162"/>
      <c r="S239" s="164"/>
      <c r="T239" s="164"/>
      <c r="U239" s="164"/>
      <c r="Y239" s="165"/>
      <c r="Z239" s="165"/>
      <c r="AC239" s="164"/>
      <c r="AE239" s="164"/>
      <c r="AF239" s="164"/>
      <c r="AG239" s="164"/>
      <c r="AH239" s="164"/>
      <c r="AI239" s="164"/>
      <c r="AJ239" s="164"/>
    </row>
    <row r="240" spans="2:36" s="163" customFormat="1">
      <c r="B240" s="164"/>
      <c r="E240" s="164"/>
      <c r="G240" s="164"/>
      <c r="H240" s="164"/>
      <c r="I240" s="164"/>
      <c r="J240" s="164"/>
      <c r="M240" s="143"/>
      <c r="O240" s="164"/>
      <c r="P240" s="164"/>
      <c r="Q240" s="162"/>
      <c r="S240" s="164"/>
      <c r="T240" s="164"/>
      <c r="U240" s="164"/>
      <c r="Y240" s="165"/>
      <c r="Z240" s="165"/>
      <c r="AC240" s="164"/>
      <c r="AE240" s="164"/>
      <c r="AF240" s="164"/>
      <c r="AG240" s="164"/>
      <c r="AH240" s="164"/>
      <c r="AI240" s="164"/>
      <c r="AJ240" s="164"/>
    </row>
    <row r="241" spans="2:36" s="163" customFormat="1">
      <c r="B241" s="164"/>
      <c r="E241" s="164"/>
      <c r="G241" s="164"/>
      <c r="H241" s="164"/>
      <c r="I241" s="164"/>
      <c r="J241" s="164"/>
      <c r="M241" s="143"/>
      <c r="O241" s="164"/>
      <c r="P241" s="164"/>
      <c r="Q241" s="162"/>
      <c r="S241" s="164"/>
      <c r="T241" s="164"/>
      <c r="U241" s="164"/>
      <c r="Y241" s="165"/>
      <c r="Z241" s="165"/>
      <c r="AC241" s="164"/>
      <c r="AE241" s="164"/>
      <c r="AF241" s="164"/>
      <c r="AG241" s="164"/>
      <c r="AH241" s="164"/>
      <c r="AI241" s="164"/>
      <c r="AJ241" s="164"/>
    </row>
    <row r="242" spans="2:36" s="163" customFormat="1">
      <c r="B242" s="164"/>
      <c r="E242" s="164"/>
      <c r="G242" s="164"/>
      <c r="H242" s="164"/>
      <c r="I242" s="164"/>
      <c r="J242" s="164"/>
      <c r="M242" s="143"/>
      <c r="O242" s="164"/>
      <c r="P242" s="164"/>
      <c r="Q242" s="162"/>
      <c r="S242" s="164"/>
      <c r="T242" s="164"/>
      <c r="U242" s="164"/>
      <c r="Y242" s="165"/>
      <c r="Z242" s="165"/>
      <c r="AC242" s="164"/>
      <c r="AE242" s="164"/>
      <c r="AF242" s="164"/>
      <c r="AG242" s="164"/>
      <c r="AH242" s="164"/>
      <c r="AI242" s="164"/>
      <c r="AJ242" s="164"/>
    </row>
    <row r="243" spans="2:36" s="163" customFormat="1">
      <c r="B243" s="164"/>
      <c r="E243" s="164"/>
      <c r="G243" s="164"/>
      <c r="H243" s="164"/>
      <c r="I243" s="164"/>
      <c r="J243" s="164"/>
      <c r="M243" s="143"/>
      <c r="O243" s="164"/>
      <c r="P243" s="164"/>
      <c r="Q243" s="162"/>
      <c r="S243" s="164"/>
      <c r="T243" s="164"/>
      <c r="U243" s="164"/>
      <c r="Y243" s="165"/>
      <c r="Z243" s="165"/>
      <c r="AC243" s="164"/>
      <c r="AE243" s="164"/>
      <c r="AF243" s="164"/>
      <c r="AG243" s="164"/>
      <c r="AH243" s="164"/>
      <c r="AI243" s="164"/>
      <c r="AJ243" s="164"/>
    </row>
    <row r="244" spans="2:36" s="163" customFormat="1">
      <c r="B244" s="164"/>
      <c r="E244" s="164"/>
      <c r="G244" s="164"/>
      <c r="H244" s="164"/>
      <c r="I244" s="164"/>
      <c r="J244" s="164"/>
      <c r="M244" s="143"/>
      <c r="O244" s="164"/>
      <c r="P244" s="164"/>
      <c r="Q244" s="162"/>
      <c r="S244" s="164"/>
      <c r="T244" s="164"/>
      <c r="U244" s="164"/>
      <c r="Y244" s="165"/>
      <c r="Z244" s="165"/>
      <c r="AC244" s="164"/>
      <c r="AE244" s="164"/>
      <c r="AF244" s="164"/>
      <c r="AG244" s="164"/>
      <c r="AH244" s="164"/>
      <c r="AI244" s="164"/>
      <c r="AJ244" s="164"/>
    </row>
    <row r="245" spans="2:36" s="163" customFormat="1">
      <c r="B245" s="164"/>
      <c r="E245" s="164"/>
      <c r="G245" s="164"/>
      <c r="H245" s="164"/>
      <c r="I245" s="164"/>
      <c r="J245" s="164"/>
      <c r="M245" s="143"/>
      <c r="O245" s="164"/>
      <c r="P245" s="164"/>
      <c r="Q245" s="162"/>
      <c r="S245" s="164"/>
      <c r="T245" s="164"/>
      <c r="U245" s="164"/>
      <c r="Y245" s="165"/>
      <c r="Z245" s="165"/>
      <c r="AC245" s="164"/>
      <c r="AE245" s="164"/>
      <c r="AF245" s="164"/>
      <c r="AG245" s="164"/>
      <c r="AH245" s="164"/>
      <c r="AI245" s="164"/>
      <c r="AJ245" s="164"/>
    </row>
    <row r="246" spans="2:36" s="163" customFormat="1">
      <c r="B246" s="164"/>
      <c r="E246" s="164"/>
      <c r="G246" s="164"/>
      <c r="H246" s="164"/>
      <c r="I246" s="164"/>
      <c r="J246" s="164"/>
      <c r="M246" s="143"/>
      <c r="O246" s="164"/>
      <c r="P246" s="164"/>
      <c r="Q246" s="162"/>
      <c r="S246" s="164"/>
      <c r="T246" s="164"/>
      <c r="U246" s="164"/>
      <c r="Y246" s="165"/>
      <c r="Z246" s="165"/>
      <c r="AC246" s="164"/>
      <c r="AE246" s="164"/>
      <c r="AF246" s="164"/>
      <c r="AG246" s="164"/>
      <c r="AH246" s="164"/>
      <c r="AI246" s="164"/>
      <c r="AJ246" s="164"/>
    </row>
    <row r="247" spans="2:36" s="163" customFormat="1">
      <c r="B247" s="164"/>
      <c r="E247" s="164"/>
      <c r="G247" s="164"/>
      <c r="H247" s="164"/>
      <c r="I247" s="164"/>
      <c r="J247" s="164"/>
      <c r="M247" s="143"/>
      <c r="O247" s="164"/>
      <c r="P247" s="164"/>
      <c r="Q247" s="162"/>
      <c r="S247" s="164"/>
      <c r="T247" s="164"/>
      <c r="U247" s="164"/>
      <c r="Y247" s="165"/>
      <c r="Z247" s="165"/>
      <c r="AC247" s="164"/>
      <c r="AE247" s="164"/>
      <c r="AF247" s="164"/>
      <c r="AG247" s="164"/>
      <c r="AH247" s="164"/>
      <c r="AI247" s="164"/>
      <c r="AJ247" s="164"/>
    </row>
    <row r="248" spans="2:36" s="163" customFormat="1">
      <c r="B248" s="164"/>
      <c r="E248" s="164"/>
      <c r="G248" s="164"/>
      <c r="H248" s="164"/>
      <c r="I248" s="164"/>
      <c r="J248" s="164"/>
      <c r="M248" s="143"/>
      <c r="O248" s="164"/>
      <c r="P248" s="164"/>
      <c r="Q248" s="162"/>
      <c r="S248" s="164"/>
      <c r="T248" s="164"/>
      <c r="U248" s="164"/>
      <c r="Y248" s="165"/>
      <c r="Z248" s="165"/>
      <c r="AC248" s="164"/>
      <c r="AE248" s="164"/>
      <c r="AF248" s="164"/>
      <c r="AG248" s="164"/>
      <c r="AH248" s="164"/>
      <c r="AI248" s="164"/>
      <c r="AJ248" s="164"/>
    </row>
    <row r="249" spans="2:36" s="163" customFormat="1">
      <c r="B249" s="164"/>
      <c r="E249" s="164"/>
      <c r="G249" s="164"/>
      <c r="H249" s="164"/>
      <c r="I249" s="164"/>
      <c r="J249" s="164"/>
      <c r="M249" s="143"/>
      <c r="O249" s="164"/>
      <c r="P249" s="164"/>
      <c r="Q249" s="162"/>
      <c r="S249" s="164"/>
      <c r="T249" s="164"/>
      <c r="U249" s="164"/>
      <c r="Y249" s="165"/>
      <c r="Z249" s="165"/>
      <c r="AC249" s="164"/>
      <c r="AE249" s="164"/>
      <c r="AF249" s="164"/>
      <c r="AG249" s="164"/>
      <c r="AH249" s="164"/>
      <c r="AI249" s="164"/>
      <c r="AJ249" s="164"/>
    </row>
    <row r="250" spans="2:36" s="163" customFormat="1">
      <c r="B250" s="164"/>
      <c r="E250" s="164"/>
      <c r="G250" s="164"/>
      <c r="H250" s="164"/>
      <c r="I250" s="164"/>
      <c r="J250" s="164"/>
      <c r="M250" s="143"/>
      <c r="O250" s="164"/>
      <c r="P250" s="164"/>
      <c r="Q250" s="162"/>
      <c r="S250" s="164"/>
      <c r="T250" s="164"/>
      <c r="U250" s="164"/>
      <c r="Y250" s="165"/>
      <c r="Z250" s="165"/>
      <c r="AC250" s="164"/>
      <c r="AE250" s="164"/>
      <c r="AF250" s="164"/>
      <c r="AG250" s="164"/>
      <c r="AH250" s="164"/>
      <c r="AI250" s="164"/>
      <c r="AJ250" s="164"/>
    </row>
    <row r="251" spans="2:36" s="163" customFormat="1">
      <c r="B251" s="164"/>
      <c r="E251" s="164"/>
      <c r="G251" s="164"/>
      <c r="H251" s="164"/>
      <c r="I251" s="164"/>
      <c r="J251" s="164"/>
      <c r="M251" s="143"/>
      <c r="O251" s="164"/>
      <c r="P251" s="164"/>
      <c r="Q251" s="162"/>
      <c r="S251" s="164"/>
      <c r="T251" s="164"/>
      <c r="U251" s="164"/>
      <c r="Y251" s="165"/>
      <c r="Z251" s="165"/>
      <c r="AC251" s="164"/>
      <c r="AE251" s="164"/>
      <c r="AF251" s="164"/>
      <c r="AG251" s="164"/>
      <c r="AH251" s="164"/>
      <c r="AI251" s="164"/>
      <c r="AJ251" s="164"/>
    </row>
    <row r="252" spans="2:36" s="163" customFormat="1">
      <c r="B252" s="164"/>
      <c r="E252" s="164"/>
      <c r="G252" s="164"/>
      <c r="H252" s="164"/>
      <c r="I252" s="164"/>
      <c r="J252" s="164"/>
      <c r="M252" s="143"/>
      <c r="O252" s="164"/>
      <c r="P252" s="164"/>
      <c r="Q252" s="162"/>
      <c r="S252" s="164"/>
      <c r="T252" s="164"/>
      <c r="U252" s="164"/>
      <c r="Y252" s="165"/>
      <c r="Z252" s="165"/>
      <c r="AC252" s="164"/>
      <c r="AE252" s="164"/>
      <c r="AF252" s="164"/>
      <c r="AG252" s="164"/>
      <c r="AH252" s="164"/>
      <c r="AI252" s="164"/>
      <c r="AJ252" s="164"/>
    </row>
    <row r="253" spans="2:36" s="163" customFormat="1">
      <c r="B253" s="164"/>
      <c r="E253" s="164"/>
      <c r="G253" s="164"/>
      <c r="H253" s="164"/>
      <c r="I253" s="164"/>
      <c r="J253" s="164"/>
      <c r="M253" s="143"/>
      <c r="O253" s="164"/>
      <c r="P253" s="164"/>
      <c r="Q253" s="162"/>
      <c r="S253" s="164"/>
      <c r="T253" s="164"/>
      <c r="U253" s="164"/>
      <c r="Y253" s="165"/>
      <c r="Z253" s="165"/>
      <c r="AC253" s="164"/>
      <c r="AE253" s="164"/>
      <c r="AF253" s="164"/>
      <c r="AG253" s="164"/>
      <c r="AH253" s="164"/>
      <c r="AI253" s="164"/>
      <c r="AJ253" s="164"/>
    </row>
    <row r="254" spans="2:36" s="163" customFormat="1">
      <c r="B254" s="164"/>
      <c r="E254" s="164"/>
      <c r="G254" s="164"/>
      <c r="H254" s="164"/>
      <c r="I254" s="164"/>
      <c r="J254" s="164"/>
      <c r="M254" s="143"/>
      <c r="O254" s="164"/>
      <c r="P254" s="164"/>
      <c r="Q254" s="162"/>
      <c r="S254" s="164"/>
      <c r="T254" s="164"/>
      <c r="U254" s="164"/>
      <c r="Y254" s="165"/>
      <c r="Z254" s="165"/>
      <c r="AC254" s="164"/>
      <c r="AE254" s="164"/>
      <c r="AF254" s="164"/>
      <c r="AG254" s="164"/>
      <c r="AH254" s="164"/>
      <c r="AI254" s="164"/>
      <c r="AJ254" s="164"/>
    </row>
    <row r="255" spans="2:36" s="163" customFormat="1">
      <c r="B255" s="164"/>
      <c r="E255" s="164"/>
      <c r="G255" s="164"/>
      <c r="H255" s="164"/>
      <c r="I255" s="164"/>
      <c r="J255" s="164"/>
      <c r="M255" s="143"/>
      <c r="O255" s="164"/>
      <c r="P255" s="164"/>
      <c r="Q255" s="162"/>
      <c r="S255" s="164"/>
      <c r="T255" s="164"/>
      <c r="U255" s="164"/>
      <c r="Y255" s="165"/>
      <c r="Z255" s="165"/>
      <c r="AC255" s="164"/>
      <c r="AE255" s="164"/>
      <c r="AF255" s="164"/>
      <c r="AG255" s="164"/>
      <c r="AH255" s="164"/>
      <c r="AI255" s="164"/>
      <c r="AJ255" s="164"/>
    </row>
    <row r="256" spans="2:36" s="163" customFormat="1">
      <c r="B256" s="164"/>
      <c r="E256" s="164"/>
      <c r="G256" s="164"/>
      <c r="H256" s="164"/>
      <c r="I256" s="164"/>
      <c r="J256" s="164"/>
      <c r="M256" s="143"/>
      <c r="O256" s="164"/>
      <c r="P256" s="164"/>
      <c r="Q256" s="162"/>
      <c r="S256" s="164"/>
      <c r="T256" s="164"/>
      <c r="U256" s="164"/>
      <c r="Y256" s="165"/>
      <c r="Z256" s="165"/>
      <c r="AC256" s="164"/>
      <c r="AE256" s="164"/>
      <c r="AF256" s="164"/>
      <c r="AG256" s="164"/>
      <c r="AH256" s="164"/>
      <c r="AI256" s="164"/>
      <c r="AJ256" s="164"/>
    </row>
    <row r="257" spans="2:36" s="163" customFormat="1">
      <c r="B257" s="164"/>
      <c r="E257" s="164"/>
      <c r="G257" s="164"/>
      <c r="H257" s="164"/>
      <c r="I257" s="164"/>
      <c r="J257" s="164"/>
      <c r="M257" s="143"/>
      <c r="O257" s="164"/>
      <c r="P257" s="164"/>
      <c r="Q257" s="162"/>
      <c r="S257" s="164"/>
      <c r="T257" s="164"/>
      <c r="U257" s="164"/>
      <c r="Y257" s="165"/>
      <c r="Z257" s="165"/>
      <c r="AC257" s="164"/>
      <c r="AE257" s="164"/>
      <c r="AF257" s="164"/>
      <c r="AG257" s="164"/>
      <c r="AH257" s="164"/>
      <c r="AI257" s="164"/>
      <c r="AJ257" s="164"/>
    </row>
    <row r="258" spans="2:36" s="163" customFormat="1">
      <c r="B258" s="164"/>
      <c r="E258" s="164"/>
      <c r="G258" s="164"/>
      <c r="H258" s="164"/>
      <c r="I258" s="164"/>
      <c r="J258" s="164"/>
      <c r="M258" s="143"/>
      <c r="O258" s="164"/>
      <c r="P258" s="164"/>
      <c r="Q258" s="162"/>
      <c r="S258" s="164"/>
      <c r="T258" s="164"/>
      <c r="U258" s="164"/>
      <c r="Y258" s="165"/>
      <c r="Z258" s="165"/>
      <c r="AC258" s="164"/>
      <c r="AE258" s="164"/>
      <c r="AF258" s="164"/>
      <c r="AG258" s="164"/>
      <c r="AH258" s="164"/>
      <c r="AI258" s="164"/>
      <c r="AJ258" s="164"/>
    </row>
    <row r="259" spans="2:36" s="163" customFormat="1">
      <c r="B259" s="164"/>
      <c r="E259" s="164"/>
      <c r="G259" s="164"/>
      <c r="H259" s="164"/>
      <c r="I259" s="164"/>
      <c r="J259" s="164"/>
      <c r="M259" s="143"/>
      <c r="O259" s="164"/>
      <c r="P259" s="164"/>
      <c r="Q259" s="162"/>
      <c r="S259" s="164"/>
      <c r="T259" s="164"/>
      <c r="U259" s="164"/>
      <c r="Y259" s="165"/>
      <c r="Z259" s="165"/>
      <c r="AC259" s="164"/>
      <c r="AE259" s="164"/>
      <c r="AF259" s="164"/>
      <c r="AG259" s="164"/>
      <c r="AH259" s="164"/>
      <c r="AI259" s="164"/>
      <c r="AJ259" s="164"/>
    </row>
    <row r="260" spans="2:36" s="163" customFormat="1">
      <c r="B260" s="164"/>
      <c r="E260" s="164"/>
      <c r="G260" s="164"/>
      <c r="H260" s="164"/>
      <c r="I260" s="164"/>
      <c r="J260" s="164"/>
      <c r="M260" s="143"/>
      <c r="O260" s="164"/>
      <c r="P260" s="164"/>
      <c r="Q260" s="162"/>
      <c r="S260" s="164"/>
      <c r="T260" s="164"/>
      <c r="U260" s="164"/>
      <c r="Y260" s="165"/>
      <c r="Z260" s="165"/>
      <c r="AC260" s="164"/>
      <c r="AE260" s="164"/>
      <c r="AF260" s="164"/>
      <c r="AG260" s="164"/>
      <c r="AH260" s="164"/>
      <c r="AI260" s="164"/>
      <c r="AJ260" s="164"/>
    </row>
    <row r="261" spans="2:36" s="163" customFormat="1">
      <c r="B261" s="164"/>
      <c r="E261" s="164"/>
      <c r="G261" s="164"/>
      <c r="H261" s="164"/>
      <c r="I261" s="164"/>
      <c r="J261" s="164"/>
      <c r="M261" s="143"/>
      <c r="O261" s="164"/>
      <c r="P261" s="164"/>
      <c r="Q261" s="162"/>
      <c r="S261" s="164"/>
      <c r="T261" s="164"/>
      <c r="U261" s="164"/>
      <c r="Y261" s="165"/>
      <c r="Z261" s="165"/>
      <c r="AC261" s="164"/>
      <c r="AE261" s="164"/>
      <c r="AF261" s="164"/>
      <c r="AG261" s="164"/>
      <c r="AH261" s="164"/>
      <c r="AI261" s="164"/>
      <c r="AJ261" s="164"/>
    </row>
    <row r="262" spans="2:36" s="163" customFormat="1">
      <c r="B262" s="164"/>
      <c r="E262" s="164"/>
      <c r="G262" s="164"/>
      <c r="H262" s="164"/>
      <c r="I262" s="164"/>
      <c r="J262" s="164"/>
      <c r="M262" s="143"/>
      <c r="O262" s="164"/>
      <c r="P262" s="164"/>
      <c r="Q262" s="162"/>
      <c r="S262" s="164"/>
      <c r="T262" s="164"/>
      <c r="U262" s="164"/>
      <c r="Y262" s="165"/>
      <c r="Z262" s="165"/>
      <c r="AC262" s="164"/>
      <c r="AE262" s="164"/>
      <c r="AF262" s="164"/>
      <c r="AG262" s="164"/>
      <c r="AH262" s="164"/>
      <c r="AI262" s="164"/>
      <c r="AJ262" s="164"/>
    </row>
    <row r="263" spans="2:36" s="163" customFormat="1">
      <c r="B263" s="164"/>
      <c r="E263" s="164"/>
      <c r="G263" s="164"/>
      <c r="H263" s="164"/>
      <c r="I263" s="164"/>
      <c r="J263" s="164"/>
      <c r="M263" s="143"/>
      <c r="O263" s="164"/>
      <c r="P263" s="164"/>
      <c r="Q263" s="162"/>
      <c r="S263" s="164"/>
      <c r="T263" s="164"/>
      <c r="U263" s="164"/>
      <c r="Y263" s="165"/>
      <c r="Z263" s="165"/>
      <c r="AC263" s="164"/>
      <c r="AE263" s="164"/>
      <c r="AF263" s="164"/>
      <c r="AG263" s="164"/>
      <c r="AH263" s="164"/>
      <c r="AI263" s="164"/>
      <c r="AJ263" s="164"/>
    </row>
    <row r="264" spans="2:36" s="163" customFormat="1">
      <c r="B264" s="164"/>
      <c r="E264" s="164"/>
      <c r="G264" s="164"/>
      <c r="H264" s="164"/>
      <c r="I264" s="164"/>
      <c r="J264" s="164"/>
      <c r="M264" s="143"/>
      <c r="O264" s="164"/>
      <c r="P264" s="164"/>
      <c r="Q264" s="162"/>
      <c r="S264" s="164"/>
      <c r="T264" s="164"/>
      <c r="U264" s="164"/>
      <c r="Y264" s="165"/>
      <c r="Z264" s="165"/>
      <c r="AC264" s="164"/>
      <c r="AE264" s="164"/>
      <c r="AF264" s="164"/>
      <c r="AG264" s="164"/>
      <c r="AH264" s="164"/>
      <c r="AI264" s="164"/>
      <c r="AJ264" s="164"/>
    </row>
    <row r="265" spans="2:36" s="163" customFormat="1">
      <c r="B265" s="164"/>
      <c r="E265" s="164"/>
      <c r="G265" s="164"/>
      <c r="H265" s="164"/>
      <c r="I265" s="164"/>
      <c r="J265" s="164"/>
      <c r="M265" s="143"/>
      <c r="O265" s="164"/>
      <c r="P265" s="164"/>
      <c r="Q265" s="162"/>
      <c r="S265" s="164"/>
      <c r="T265" s="164"/>
      <c r="U265" s="164"/>
      <c r="Y265" s="165"/>
      <c r="Z265" s="165"/>
      <c r="AC265" s="164"/>
      <c r="AE265" s="164"/>
      <c r="AF265" s="164"/>
      <c r="AG265" s="164"/>
      <c r="AH265" s="164"/>
      <c r="AI265" s="164"/>
      <c r="AJ265" s="164"/>
    </row>
    <row r="266" spans="2:36" s="163" customFormat="1">
      <c r="B266" s="164"/>
      <c r="E266" s="164"/>
      <c r="G266" s="164"/>
      <c r="H266" s="164"/>
      <c r="I266" s="164"/>
      <c r="J266" s="164"/>
      <c r="M266" s="143"/>
      <c r="O266" s="164"/>
      <c r="P266" s="164"/>
      <c r="Q266" s="162"/>
      <c r="S266" s="164"/>
      <c r="T266" s="164"/>
      <c r="U266" s="164"/>
      <c r="Y266" s="165"/>
      <c r="Z266" s="165"/>
      <c r="AC266" s="164"/>
      <c r="AE266" s="164"/>
      <c r="AF266" s="164"/>
      <c r="AG266" s="164"/>
      <c r="AH266" s="164"/>
      <c r="AI266" s="164"/>
      <c r="AJ266" s="164"/>
    </row>
    <row r="267" spans="2:36" s="163" customFormat="1">
      <c r="B267" s="164"/>
      <c r="E267" s="164"/>
      <c r="G267" s="164"/>
      <c r="H267" s="164"/>
      <c r="I267" s="164"/>
      <c r="J267" s="164"/>
      <c r="M267" s="143"/>
      <c r="O267" s="164"/>
      <c r="P267" s="164"/>
      <c r="Q267" s="162"/>
      <c r="S267" s="164"/>
      <c r="T267" s="164"/>
      <c r="U267" s="164"/>
      <c r="Y267" s="165"/>
      <c r="Z267" s="165"/>
      <c r="AC267" s="164"/>
      <c r="AE267" s="164"/>
      <c r="AF267" s="164"/>
      <c r="AG267" s="164"/>
      <c r="AH267" s="164"/>
      <c r="AI267" s="164"/>
      <c r="AJ267" s="164"/>
    </row>
    <row r="268" spans="2:36" s="163" customFormat="1">
      <c r="B268" s="164"/>
      <c r="E268" s="164"/>
      <c r="G268" s="164"/>
      <c r="H268" s="164"/>
      <c r="I268" s="164"/>
      <c r="J268" s="164"/>
      <c r="M268" s="143"/>
      <c r="O268" s="164"/>
      <c r="P268" s="164"/>
      <c r="Q268" s="162"/>
      <c r="S268" s="164"/>
      <c r="T268" s="164"/>
      <c r="U268" s="164"/>
      <c r="Y268" s="165"/>
      <c r="Z268" s="165"/>
      <c r="AC268" s="164"/>
      <c r="AE268" s="164"/>
      <c r="AF268" s="164"/>
      <c r="AG268" s="164"/>
      <c r="AH268" s="164"/>
      <c r="AI268" s="164"/>
      <c r="AJ268" s="164"/>
    </row>
    <row r="269" spans="2:36" s="163" customFormat="1">
      <c r="B269" s="164"/>
      <c r="E269" s="164"/>
      <c r="G269" s="164"/>
      <c r="H269" s="164"/>
      <c r="I269" s="164"/>
      <c r="J269" s="164"/>
      <c r="M269" s="143"/>
      <c r="O269" s="164"/>
      <c r="P269" s="164"/>
      <c r="Q269" s="162"/>
      <c r="S269" s="164"/>
      <c r="T269" s="164"/>
      <c r="U269" s="164"/>
      <c r="Y269" s="165"/>
      <c r="Z269" s="165"/>
      <c r="AC269" s="164"/>
      <c r="AE269" s="164"/>
      <c r="AF269" s="164"/>
      <c r="AG269" s="164"/>
      <c r="AH269" s="164"/>
      <c r="AI269" s="164"/>
      <c r="AJ269" s="164"/>
    </row>
    <row r="270" spans="2:36" s="163" customFormat="1">
      <c r="B270" s="164"/>
      <c r="E270" s="164"/>
      <c r="G270" s="164"/>
      <c r="H270" s="164"/>
      <c r="I270" s="164"/>
      <c r="J270" s="164"/>
      <c r="M270" s="143"/>
      <c r="O270" s="164"/>
      <c r="P270" s="164"/>
      <c r="Q270" s="162"/>
      <c r="S270" s="164"/>
      <c r="T270" s="164"/>
      <c r="U270" s="164"/>
      <c r="Y270" s="165"/>
      <c r="Z270" s="165"/>
      <c r="AC270" s="164"/>
      <c r="AE270" s="164"/>
      <c r="AF270" s="164"/>
      <c r="AG270" s="164"/>
      <c r="AH270" s="164"/>
      <c r="AI270" s="164"/>
      <c r="AJ270" s="164"/>
    </row>
    <row r="271" spans="2:36" s="163" customFormat="1">
      <c r="B271" s="164"/>
      <c r="E271" s="164"/>
      <c r="G271" s="164"/>
      <c r="H271" s="164"/>
      <c r="I271" s="164"/>
      <c r="J271" s="164"/>
      <c r="M271" s="143"/>
      <c r="O271" s="164"/>
      <c r="P271" s="164"/>
      <c r="Q271" s="162"/>
      <c r="S271" s="164"/>
      <c r="T271" s="164"/>
      <c r="U271" s="164"/>
      <c r="Y271" s="165"/>
      <c r="Z271" s="165"/>
      <c r="AC271" s="164"/>
      <c r="AE271" s="164"/>
      <c r="AF271" s="164"/>
      <c r="AG271" s="164"/>
      <c r="AH271" s="164"/>
      <c r="AI271" s="164"/>
      <c r="AJ271" s="164"/>
    </row>
    <row r="272" spans="2:36" s="163" customFormat="1">
      <c r="B272" s="164"/>
      <c r="E272" s="164"/>
      <c r="G272" s="164"/>
      <c r="H272" s="164"/>
      <c r="I272" s="164"/>
      <c r="J272" s="164"/>
      <c r="M272" s="143"/>
      <c r="O272" s="164"/>
      <c r="P272" s="164"/>
      <c r="Q272" s="162"/>
      <c r="S272" s="164"/>
      <c r="T272" s="164"/>
      <c r="U272" s="164"/>
      <c r="Y272" s="165"/>
      <c r="Z272" s="165"/>
      <c r="AC272" s="164"/>
      <c r="AE272" s="164"/>
      <c r="AF272" s="164"/>
      <c r="AG272" s="164"/>
      <c r="AH272" s="164"/>
      <c r="AI272" s="164"/>
      <c r="AJ272" s="164"/>
    </row>
    <row r="273" spans="2:36" s="163" customFormat="1">
      <c r="B273" s="164"/>
      <c r="E273" s="164"/>
      <c r="G273" s="164"/>
      <c r="H273" s="164"/>
      <c r="I273" s="164"/>
      <c r="J273" s="164"/>
      <c r="M273" s="143"/>
      <c r="O273" s="164"/>
      <c r="P273" s="164"/>
      <c r="Q273" s="162"/>
      <c r="S273" s="164"/>
      <c r="T273" s="164"/>
      <c r="U273" s="164"/>
      <c r="Y273" s="165"/>
      <c r="Z273" s="165"/>
      <c r="AC273" s="164"/>
      <c r="AE273" s="164"/>
      <c r="AF273" s="164"/>
      <c r="AG273" s="164"/>
      <c r="AH273" s="164"/>
      <c r="AI273" s="164"/>
      <c r="AJ273" s="164"/>
    </row>
    <row r="274" spans="2:36" s="163" customFormat="1">
      <c r="B274" s="164"/>
      <c r="E274" s="164"/>
      <c r="G274" s="164"/>
      <c r="H274" s="164"/>
      <c r="I274" s="164"/>
      <c r="J274" s="164"/>
      <c r="M274" s="143"/>
      <c r="O274" s="164"/>
      <c r="P274" s="164"/>
      <c r="Q274" s="162"/>
      <c r="S274" s="164"/>
      <c r="T274" s="164"/>
      <c r="U274" s="164"/>
      <c r="Y274" s="165"/>
      <c r="Z274" s="165"/>
      <c r="AC274" s="164"/>
      <c r="AE274" s="164"/>
      <c r="AF274" s="164"/>
      <c r="AG274" s="164"/>
      <c r="AH274" s="164"/>
      <c r="AI274" s="164"/>
      <c r="AJ274" s="164"/>
    </row>
    <row r="275" spans="2:36" s="163" customFormat="1">
      <c r="B275" s="164"/>
      <c r="E275" s="164"/>
      <c r="G275" s="164"/>
      <c r="H275" s="164"/>
      <c r="I275" s="164"/>
      <c r="J275" s="164"/>
      <c r="M275" s="143"/>
      <c r="O275" s="164"/>
      <c r="P275" s="164"/>
      <c r="Q275" s="162"/>
      <c r="S275" s="164"/>
      <c r="T275" s="164"/>
      <c r="U275" s="164"/>
      <c r="Y275" s="165"/>
      <c r="Z275" s="165"/>
      <c r="AC275" s="164"/>
      <c r="AE275" s="164"/>
      <c r="AF275" s="164"/>
      <c r="AG275" s="164"/>
      <c r="AH275" s="164"/>
      <c r="AI275" s="164"/>
      <c r="AJ275" s="164"/>
    </row>
    <row r="276" spans="2:36" s="163" customFormat="1">
      <c r="B276" s="164"/>
      <c r="E276" s="164"/>
      <c r="G276" s="164"/>
      <c r="H276" s="164"/>
      <c r="I276" s="164"/>
      <c r="J276" s="164"/>
      <c r="M276" s="143"/>
      <c r="O276" s="164"/>
      <c r="P276" s="164"/>
      <c r="Q276" s="162"/>
      <c r="S276" s="164"/>
      <c r="T276" s="164"/>
      <c r="U276" s="164"/>
      <c r="Y276" s="165"/>
      <c r="Z276" s="165"/>
      <c r="AC276" s="164"/>
      <c r="AE276" s="164"/>
      <c r="AF276" s="164"/>
      <c r="AG276" s="164"/>
      <c r="AH276" s="164"/>
      <c r="AI276" s="164"/>
      <c r="AJ276" s="164"/>
    </row>
    <row r="277" spans="2:36" s="163" customFormat="1">
      <c r="B277" s="164"/>
      <c r="E277" s="164"/>
      <c r="G277" s="164"/>
      <c r="H277" s="164"/>
      <c r="I277" s="164"/>
      <c r="J277" s="164"/>
      <c r="M277" s="143"/>
      <c r="O277" s="164"/>
      <c r="P277" s="164"/>
      <c r="Q277" s="162"/>
      <c r="S277" s="164"/>
      <c r="T277" s="164"/>
      <c r="U277" s="164"/>
      <c r="Y277" s="165"/>
      <c r="Z277" s="165"/>
      <c r="AC277" s="164"/>
      <c r="AE277" s="164"/>
      <c r="AF277" s="164"/>
      <c r="AG277" s="164"/>
      <c r="AH277" s="164"/>
      <c r="AI277" s="164"/>
      <c r="AJ277" s="164"/>
    </row>
    <row r="278" spans="2:36" s="163" customFormat="1">
      <c r="B278" s="164"/>
      <c r="E278" s="164"/>
      <c r="G278" s="164"/>
      <c r="H278" s="164"/>
      <c r="I278" s="164"/>
      <c r="J278" s="164"/>
      <c r="M278" s="143"/>
      <c r="O278" s="164"/>
      <c r="P278" s="164"/>
      <c r="Q278" s="162"/>
      <c r="S278" s="164"/>
      <c r="T278" s="164"/>
      <c r="U278" s="164"/>
      <c r="Y278" s="165"/>
      <c r="Z278" s="165"/>
      <c r="AC278" s="164"/>
      <c r="AE278" s="164"/>
      <c r="AF278" s="164"/>
      <c r="AG278" s="164"/>
      <c r="AH278" s="164"/>
      <c r="AI278" s="164"/>
      <c r="AJ278" s="164"/>
    </row>
    <row r="279" spans="2:36" s="163" customFormat="1">
      <c r="B279" s="164"/>
      <c r="E279" s="164"/>
      <c r="G279" s="164"/>
      <c r="H279" s="164"/>
      <c r="I279" s="164"/>
      <c r="J279" s="164"/>
      <c r="M279" s="143"/>
      <c r="O279" s="164"/>
      <c r="P279" s="164"/>
      <c r="Q279" s="162"/>
      <c r="S279" s="164"/>
      <c r="T279" s="164"/>
      <c r="U279" s="164"/>
      <c r="Y279" s="165"/>
      <c r="Z279" s="165"/>
      <c r="AC279" s="164"/>
      <c r="AE279" s="164"/>
      <c r="AF279" s="164"/>
      <c r="AG279" s="164"/>
      <c r="AH279" s="164"/>
      <c r="AI279" s="164"/>
      <c r="AJ279" s="164"/>
    </row>
    <row r="280" spans="2:36" s="163" customFormat="1">
      <c r="B280" s="164"/>
      <c r="E280" s="164"/>
      <c r="G280" s="164"/>
      <c r="H280" s="164"/>
      <c r="I280" s="164"/>
      <c r="J280" s="164"/>
      <c r="M280" s="143"/>
      <c r="O280" s="164"/>
      <c r="P280" s="164"/>
      <c r="Q280" s="162"/>
      <c r="S280" s="164"/>
      <c r="T280" s="164"/>
      <c r="U280" s="164"/>
      <c r="Y280" s="165"/>
      <c r="Z280" s="165"/>
      <c r="AC280" s="164"/>
      <c r="AE280" s="164"/>
      <c r="AF280" s="164"/>
      <c r="AG280" s="164"/>
      <c r="AH280" s="164"/>
      <c r="AI280" s="164"/>
      <c r="AJ280" s="164"/>
    </row>
    <row r="281" spans="2:36" s="163" customFormat="1">
      <c r="B281" s="164"/>
      <c r="E281" s="164"/>
      <c r="G281" s="164"/>
      <c r="H281" s="164"/>
      <c r="I281" s="164"/>
      <c r="J281" s="164"/>
      <c r="M281" s="143"/>
      <c r="O281" s="164"/>
      <c r="P281" s="164"/>
      <c r="Q281" s="162"/>
      <c r="S281" s="164"/>
      <c r="T281" s="164"/>
      <c r="U281" s="164"/>
      <c r="Y281" s="165"/>
      <c r="Z281" s="165"/>
      <c r="AC281" s="164"/>
      <c r="AE281" s="164"/>
      <c r="AF281" s="164"/>
      <c r="AG281" s="164"/>
      <c r="AH281" s="164"/>
      <c r="AI281" s="164"/>
      <c r="AJ281" s="164"/>
    </row>
    <row r="282" spans="2:36" s="163" customFormat="1">
      <c r="B282" s="164"/>
      <c r="E282" s="164"/>
      <c r="G282" s="164"/>
      <c r="H282" s="164"/>
      <c r="I282" s="164"/>
      <c r="J282" s="164"/>
      <c r="M282" s="143"/>
      <c r="O282" s="164"/>
      <c r="P282" s="164"/>
      <c r="Q282" s="162"/>
      <c r="S282" s="164"/>
      <c r="T282" s="164"/>
      <c r="U282" s="164"/>
      <c r="Y282" s="165"/>
      <c r="Z282" s="165"/>
      <c r="AC282" s="164"/>
      <c r="AE282" s="164"/>
      <c r="AF282" s="164"/>
      <c r="AG282" s="164"/>
      <c r="AH282" s="164"/>
      <c r="AI282" s="164"/>
      <c r="AJ282" s="164"/>
    </row>
    <row r="283" spans="2:36" s="163" customFormat="1">
      <c r="B283" s="164"/>
      <c r="E283" s="164"/>
      <c r="G283" s="164"/>
      <c r="H283" s="164"/>
      <c r="I283" s="164"/>
      <c r="J283" s="164"/>
      <c r="M283" s="143"/>
      <c r="O283" s="164"/>
      <c r="P283" s="164"/>
      <c r="Q283" s="162"/>
      <c r="S283" s="164"/>
      <c r="T283" s="164"/>
      <c r="U283" s="164"/>
      <c r="Y283" s="165"/>
      <c r="Z283" s="165"/>
      <c r="AC283" s="164"/>
      <c r="AE283" s="164"/>
      <c r="AF283" s="164"/>
      <c r="AG283" s="164"/>
      <c r="AH283" s="164"/>
      <c r="AI283" s="164"/>
      <c r="AJ283" s="164"/>
    </row>
    <row r="284" spans="2:36" s="163" customFormat="1">
      <c r="B284" s="164"/>
      <c r="E284" s="164"/>
      <c r="G284" s="164"/>
      <c r="H284" s="164"/>
      <c r="I284" s="164"/>
      <c r="J284" s="164"/>
      <c r="M284" s="143"/>
      <c r="O284" s="164"/>
      <c r="P284" s="164"/>
      <c r="Q284" s="162"/>
      <c r="S284" s="164"/>
      <c r="T284" s="164"/>
      <c r="U284" s="164"/>
      <c r="Y284" s="165"/>
      <c r="Z284" s="165"/>
      <c r="AC284" s="164"/>
      <c r="AE284" s="164"/>
      <c r="AF284" s="164"/>
      <c r="AG284" s="164"/>
      <c r="AH284" s="164"/>
      <c r="AI284" s="164"/>
      <c r="AJ284" s="164"/>
    </row>
    <row r="285" spans="2:36" s="163" customFormat="1">
      <c r="B285" s="164"/>
      <c r="E285" s="164"/>
      <c r="G285" s="164"/>
      <c r="H285" s="164"/>
      <c r="I285" s="164"/>
      <c r="J285" s="164"/>
      <c r="M285" s="143"/>
      <c r="O285" s="164"/>
      <c r="P285" s="164"/>
      <c r="Q285" s="162"/>
      <c r="S285" s="164"/>
      <c r="T285" s="164"/>
      <c r="U285" s="164"/>
      <c r="Y285" s="165"/>
      <c r="Z285" s="165"/>
      <c r="AC285" s="164"/>
      <c r="AE285" s="164"/>
      <c r="AF285" s="164"/>
      <c r="AG285" s="164"/>
      <c r="AH285" s="164"/>
      <c r="AI285" s="164"/>
      <c r="AJ285" s="164"/>
    </row>
    <row r="286" spans="2:36" s="163" customFormat="1">
      <c r="B286" s="164"/>
      <c r="E286" s="164"/>
      <c r="G286" s="164"/>
      <c r="H286" s="164"/>
      <c r="I286" s="164"/>
      <c r="J286" s="164"/>
      <c r="M286" s="143"/>
      <c r="O286" s="164"/>
      <c r="P286" s="164"/>
      <c r="Q286" s="162"/>
      <c r="S286" s="164"/>
      <c r="T286" s="164"/>
      <c r="U286" s="164"/>
      <c r="Y286" s="165"/>
      <c r="Z286" s="165"/>
      <c r="AC286" s="164"/>
      <c r="AE286" s="164"/>
      <c r="AF286" s="164"/>
      <c r="AG286" s="164"/>
      <c r="AH286" s="164"/>
      <c r="AI286" s="164"/>
      <c r="AJ286" s="164"/>
    </row>
    <row r="287" spans="2:36" s="163" customFormat="1">
      <c r="B287" s="164"/>
      <c r="E287" s="164"/>
      <c r="G287" s="164"/>
      <c r="H287" s="164"/>
      <c r="I287" s="164"/>
      <c r="J287" s="164"/>
      <c r="M287" s="143"/>
      <c r="O287" s="164"/>
      <c r="P287" s="164"/>
      <c r="Q287" s="162"/>
      <c r="S287" s="164"/>
      <c r="T287" s="164"/>
      <c r="U287" s="164"/>
      <c r="Y287" s="165"/>
      <c r="Z287" s="165"/>
      <c r="AC287" s="164"/>
      <c r="AE287" s="164"/>
      <c r="AF287" s="164"/>
      <c r="AG287" s="164"/>
      <c r="AH287" s="164"/>
      <c r="AI287" s="164"/>
      <c r="AJ287" s="164"/>
    </row>
    <row r="288" spans="2:36" s="163" customFormat="1">
      <c r="B288" s="164"/>
      <c r="E288" s="164"/>
      <c r="G288" s="164"/>
      <c r="H288" s="164"/>
      <c r="I288" s="164"/>
      <c r="J288" s="164"/>
      <c r="M288" s="143"/>
      <c r="O288" s="164"/>
      <c r="P288" s="164"/>
      <c r="Q288" s="162"/>
      <c r="S288" s="164"/>
      <c r="T288" s="164"/>
      <c r="U288" s="164"/>
      <c r="Y288" s="165"/>
      <c r="Z288" s="165"/>
      <c r="AC288" s="164"/>
      <c r="AE288" s="164"/>
      <c r="AF288" s="164"/>
      <c r="AG288" s="164"/>
      <c r="AH288" s="164"/>
      <c r="AI288" s="164"/>
      <c r="AJ288" s="164"/>
    </row>
    <row r="289" spans="2:36" s="163" customFormat="1">
      <c r="B289" s="164"/>
      <c r="E289" s="164"/>
      <c r="G289" s="164"/>
      <c r="H289" s="164"/>
      <c r="I289" s="164"/>
      <c r="J289" s="164"/>
      <c r="M289" s="143"/>
      <c r="O289" s="164"/>
      <c r="P289" s="164"/>
      <c r="Q289" s="162"/>
      <c r="S289" s="164"/>
      <c r="T289" s="164"/>
      <c r="U289" s="164"/>
      <c r="Y289" s="165"/>
      <c r="Z289" s="165"/>
      <c r="AC289" s="164"/>
      <c r="AE289" s="164"/>
      <c r="AF289" s="164"/>
      <c r="AG289" s="164"/>
      <c r="AH289" s="164"/>
      <c r="AI289" s="164"/>
      <c r="AJ289" s="164"/>
    </row>
    <row r="290" spans="2:36" s="163" customFormat="1">
      <c r="B290" s="164"/>
      <c r="E290" s="164"/>
      <c r="G290" s="164"/>
      <c r="H290" s="164"/>
      <c r="I290" s="164"/>
      <c r="J290" s="164"/>
      <c r="M290" s="143"/>
      <c r="O290" s="164"/>
      <c r="P290" s="164"/>
      <c r="Q290" s="162"/>
      <c r="S290" s="164"/>
      <c r="T290" s="164"/>
      <c r="U290" s="164"/>
      <c r="Y290" s="165"/>
      <c r="Z290" s="165"/>
      <c r="AC290" s="164"/>
      <c r="AE290" s="164"/>
      <c r="AF290" s="164"/>
      <c r="AG290" s="164"/>
      <c r="AH290" s="164"/>
      <c r="AI290" s="164"/>
      <c r="AJ290" s="164"/>
    </row>
    <row r="291" spans="2:36" s="163" customFormat="1">
      <c r="B291" s="164"/>
      <c r="E291" s="164"/>
      <c r="G291" s="164"/>
      <c r="H291" s="164"/>
      <c r="I291" s="164"/>
      <c r="J291" s="164"/>
      <c r="M291" s="143"/>
      <c r="O291" s="164"/>
      <c r="P291" s="164"/>
      <c r="Q291" s="162"/>
      <c r="S291" s="164"/>
      <c r="T291" s="164"/>
      <c r="U291" s="164"/>
      <c r="Y291" s="165"/>
      <c r="Z291" s="165"/>
      <c r="AC291" s="164"/>
      <c r="AE291" s="164"/>
      <c r="AF291" s="164"/>
      <c r="AG291" s="164"/>
      <c r="AH291" s="164"/>
      <c r="AI291" s="164"/>
      <c r="AJ291" s="164"/>
    </row>
    <row r="292" spans="2:36" s="163" customFormat="1">
      <c r="B292" s="164"/>
      <c r="E292" s="164"/>
      <c r="G292" s="164"/>
      <c r="H292" s="164"/>
      <c r="I292" s="164"/>
      <c r="J292" s="164"/>
      <c r="M292" s="143"/>
      <c r="O292" s="164"/>
      <c r="P292" s="164"/>
      <c r="Q292" s="162"/>
      <c r="S292" s="164"/>
      <c r="T292" s="164"/>
      <c r="U292" s="164"/>
      <c r="Y292" s="165"/>
      <c r="Z292" s="165"/>
      <c r="AC292" s="164"/>
      <c r="AE292" s="164"/>
      <c r="AF292" s="164"/>
      <c r="AG292" s="164"/>
      <c r="AH292" s="164"/>
      <c r="AI292" s="164"/>
      <c r="AJ292" s="164"/>
    </row>
    <row r="293" spans="2:36" s="163" customFormat="1">
      <c r="B293" s="164"/>
      <c r="E293" s="164"/>
      <c r="G293" s="164"/>
      <c r="H293" s="164"/>
      <c r="I293" s="164"/>
      <c r="J293" s="164"/>
      <c r="M293" s="143"/>
      <c r="O293" s="164"/>
      <c r="P293" s="164"/>
      <c r="Q293" s="162"/>
      <c r="S293" s="164"/>
      <c r="T293" s="164"/>
      <c r="U293" s="164"/>
      <c r="Y293" s="165"/>
      <c r="Z293" s="165"/>
      <c r="AC293" s="164"/>
      <c r="AE293" s="164"/>
      <c r="AF293" s="164"/>
      <c r="AG293" s="164"/>
      <c r="AH293" s="164"/>
      <c r="AI293" s="164"/>
      <c r="AJ293" s="164"/>
    </row>
    <row r="294" spans="2:36" s="163" customFormat="1">
      <c r="B294" s="164"/>
      <c r="E294" s="164"/>
      <c r="G294" s="164"/>
      <c r="H294" s="164"/>
      <c r="I294" s="164"/>
      <c r="J294" s="164"/>
      <c r="M294" s="143"/>
      <c r="O294" s="164"/>
      <c r="P294" s="164"/>
      <c r="Q294" s="162"/>
      <c r="S294" s="164"/>
      <c r="T294" s="164"/>
      <c r="U294" s="164"/>
      <c r="Y294" s="165"/>
      <c r="Z294" s="165"/>
      <c r="AC294" s="164"/>
      <c r="AE294" s="164"/>
      <c r="AF294" s="164"/>
      <c r="AG294" s="164"/>
      <c r="AH294" s="164"/>
      <c r="AI294" s="164"/>
      <c r="AJ294" s="164"/>
    </row>
    <row r="295" spans="2:36" s="163" customFormat="1">
      <c r="B295" s="164"/>
      <c r="E295" s="164"/>
      <c r="G295" s="164"/>
      <c r="H295" s="164"/>
      <c r="I295" s="164"/>
      <c r="J295" s="164"/>
      <c r="M295" s="143"/>
      <c r="O295" s="164"/>
      <c r="P295" s="164"/>
      <c r="Q295" s="162"/>
      <c r="S295" s="164"/>
      <c r="T295" s="164"/>
      <c r="U295" s="164"/>
      <c r="Y295" s="165"/>
      <c r="Z295" s="165"/>
      <c r="AC295" s="164"/>
      <c r="AE295" s="164"/>
      <c r="AF295" s="164"/>
      <c r="AG295" s="164"/>
      <c r="AH295" s="164"/>
      <c r="AI295" s="164"/>
      <c r="AJ295" s="164"/>
    </row>
    <row r="296" spans="2:36" s="163" customFormat="1">
      <c r="B296" s="164"/>
      <c r="E296" s="164"/>
      <c r="G296" s="164"/>
      <c r="H296" s="164"/>
      <c r="I296" s="164"/>
      <c r="J296" s="164"/>
      <c r="M296" s="143"/>
      <c r="O296" s="164"/>
      <c r="P296" s="164"/>
      <c r="Q296" s="162"/>
      <c r="S296" s="164"/>
      <c r="T296" s="164"/>
      <c r="U296" s="164"/>
      <c r="Y296" s="165"/>
      <c r="Z296" s="165"/>
      <c r="AC296" s="164"/>
      <c r="AE296" s="164"/>
      <c r="AF296" s="164"/>
      <c r="AG296" s="164"/>
      <c r="AH296" s="164"/>
      <c r="AI296" s="164"/>
      <c r="AJ296" s="164"/>
    </row>
    <row r="297" spans="2:36" s="163" customFormat="1">
      <c r="B297" s="164"/>
      <c r="E297" s="164"/>
      <c r="G297" s="164"/>
      <c r="H297" s="164"/>
      <c r="I297" s="164"/>
      <c r="J297" s="164"/>
      <c r="M297" s="143"/>
      <c r="O297" s="164"/>
      <c r="P297" s="164"/>
      <c r="Q297" s="162"/>
      <c r="S297" s="164"/>
      <c r="T297" s="164"/>
      <c r="U297" s="164"/>
      <c r="Y297" s="165"/>
      <c r="Z297" s="165"/>
      <c r="AC297" s="164"/>
      <c r="AE297" s="164"/>
      <c r="AF297" s="164"/>
      <c r="AG297" s="164"/>
      <c r="AH297" s="164"/>
      <c r="AI297" s="164"/>
      <c r="AJ297" s="164"/>
    </row>
    <row r="298" spans="2:36" s="163" customFormat="1">
      <c r="B298" s="164"/>
      <c r="E298" s="164"/>
      <c r="G298" s="164"/>
      <c r="H298" s="164"/>
      <c r="I298" s="164"/>
      <c r="J298" s="164"/>
      <c r="M298" s="143"/>
      <c r="O298" s="164"/>
      <c r="P298" s="164"/>
      <c r="Q298" s="162"/>
      <c r="S298" s="164"/>
      <c r="T298" s="164"/>
      <c r="U298" s="164"/>
      <c r="Y298" s="165"/>
      <c r="Z298" s="165"/>
      <c r="AC298" s="164"/>
      <c r="AE298" s="164"/>
      <c r="AF298" s="164"/>
      <c r="AG298" s="164"/>
      <c r="AH298" s="164"/>
      <c r="AI298" s="164"/>
      <c r="AJ298" s="164"/>
    </row>
    <row r="299" spans="2:36" s="163" customFormat="1">
      <c r="B299" s="164"/>
      <c r="E299" s="164"/>
      <c r="G299" s="164"/>
      <c r="H299" s="164"/>
      <c r="I299" s="164"/>
      <c r="J299" s="164"/>
      <c r="M299" s="143"/>
      <c r="O299" s="164"/>
      <c r="P299" s="164"/>
      <c r="Q299" s="162"/>
      <c r="S299" s="164"/>
      <c r="T299" s="164"/>
      <c r="U299" s="164"/>
      <c r="Y299" s="165"/>
      <c r="Z299" s="165"/>
      <c r="AC299" s="164"/>
      <c r="AE299" s="164"/>
      <c r="AF299" s="164"/>
      <c r="AG299" s="164"/>
      <c r="AH299" s="164"/>
      <c r="AI299" s="164"/>
      <c r="AJ299" s="164"/>
    </row>
    <row r="300" spans="2:36" s="163" customFormat="1">
      <c r="B300" s="164"/>
      <c r="E300" s="164"/>
      <c r="G300" s="164"/>
      <c r="H300" s="164"/>
      <c r="I300" s="164"/>
      <c r="J300" s="164"/>
      <c r="M300" s="143"/>
      <c r="O300" s="164"/>
      <c r="P300" s="164"/>
      <c r="Q300" s="162"/>
      <c r="S300" s="164"/>
      <c r="T300" s="164"/>
      <c r="U300" s="164"/>
      <c r="Y300" s="165"/>
      <c r="Z300" s="165"/>
      <c r="AC300" s="164"/>
      <c r="AE300" s="164"/>
      <c r="AF300" s="164"/>
      <c r="AG300" s="164"/>
      <c r="AH300" s="164"/>
      <c r="AI300" s="164"/>
      <c r="AJ300" s="164"/>
    </row>
    <row r="301" spans="2:36" s="163" customFormat="1">
      <c r="B301" s="164"/>
      <c r="E301" s="164"/>
      <c r="G301" s="164"/>
      <c r="H301" s="164"/>
      <c r="I301" s="164"/>
      <c r="J301" s="164"/>
      <c r="M301" s="143"/>
      <c r="O301" s="164"/>
      <c r="P301" s="164"/>
      <c r="Q301" s="162"/>
      <c r="S301" s="164"/>
      <c r="T301" s="164"/>
      <c r="U301" s="164"/>
      <c r="Y301" s="165"/>
      <c r="Z301" s="165"/>
      <c r="AC301" s="164"/>
      <c r="AE301" s="164"/>
      <c r="AF301" s="164"/>
      <c r="AG301" s="164"/>
      <c r="AH301" s="164"/>
      <c r="AI301" s="164"/>
      <c r="AJ301" s="164"/>
    </row>
    <row r="302" spans="2:36" s="163" customFormat="1">
      <c r="B302" s="164"/>
      <c r="E302" s="164"/>
      <c r="G302" s="164"/>
      <c r="H302" s="164"/>
      <c r="I302" s="164"/>
      <c r="J302" s="164"/>
      <c r="M302" s="143"/>
      <c r="O302" s="164"/>
      <c r="P302" s="164"/>
      <c r="Q302" s="162"/>
      <c r="S302" s="164"/>
      <c r="T302" s="164"/>
      <c r="U302" s="164"/>
      <c r="Y302" s="165"/>
      <c r="Z302" s="165"/>
      <c r="AC302" s="164"/>
      <c r="AE302" s="164"/>
      <c r="AF302" s="164"/>
      <c r="AG302" s="164"/>
      <c r="AH302" s="164"/>
      <c r="AI302" s="164"/>
      <c r="AJ302" s="164"/>
    </row>
    <row r="303" spans="2:36" s="163" customFormat="1">
      <c r="B303" s="164"/>
      <c r="E303" s="164"/>
      <c r="G303" s="164"/>
      <c r="H303" s="164"/>
      <c r="I303" s="164"/>
      <c r="J303" s="164"/>
      <c r="M303" s="143"/>
      <c r="O303" s="164"/>
      <c r="P303" s="164"/>
      <c r="Q303" s="162"/>
      <c r="S303" s="164"/>
      <c r="T303" s="164"/>
      <c r="U303" s="164"/>
      <c r="Y303" s="165"/>
      <c r="Z303" s="165"/>
      <c r="AC303" s="164"/>
      <c r="AE303" s="164"/>
      <c r="AF303" s="164"/>
      <c r="AG303" s="164"/>
      <c r="AH303" s="164"/>
      <c r="AI303" s="164"/>
      <c r="AJ303" s="164"/>
    </row>
    <row r="304" spans="2:36" s="163" customFormat="1">
      <c r="B304" s="164"/>
      <c r="E304" s="164"/>
      <c r="G304" s="164"/>
      <c r="H304" s="164"/>
      <c r="I304" s="164"/>
      <c r="J304" s="164"/>
      <c r="M304" s="143"/>
      <c r="O304" s="164"/>
      <c r="P304" s="164"/>
      <c r="Q304" s="162"/>
      <c r="S304" s="164"/>
      <c r="T304" s="164"/>
      <c r="U304" s="164"/>
      <c r="Y304" s="165"/>
      <c r="Z304" s="165"/>
      <c r="AC304" s="164"/>
      <c r="AE304" s="164"/>
      <c r="AF304" s="164"/>
      <c r="AG304" s="164"/>
      <c r="AH304" s="164"/>
      <c r="AI304" s="164"/>
      <c r="AJ304" s="164"/>
    </row>
    <row r="305" spans="2:36" s="163" customFormat="1">
      <c r="B305" s="164"/>
      <c r="E305" s="164"/>
      <c r="G305" s="164"/>
      <c r="H305" s="164"/>
      <c r="I305" s="164"/>
      <c r="J305" s="164"/>
      <c r="M305" s="143"/>
      <c r="O305" s="164"/>
      <c r="P305" s="164"/>
      <c r="Q305" s="162"/>
      <c r="S305" s="164"/>
      <c r="T305" s="164"/>
      <c r="U305" s="164"/>
      <c r="Y305" s="165"/>
      <c r="Z305" s="165"/>
      <c r="AC305" s="164"/>
      <c r="AE305" s="164"/>
      <c r="AF305" s="164"/>
      <c r="AG305" s="164"/>
      <c r="AH305" s="164"/>
      <c r="AI305" s="164"/>
      <c r="AJ305" s="164"/>
    </row>
    <row r="306" spans="2:36" s="163" customFormat="1">
      <c r="B306" s="164"/>
      <c r="E306" s="164"/>
      <c r="G306" s="164"/>
      <c r="H306" s="164"/>
      <c r="I306" s="164"/>
      <c r="J306" s="164"/>
      <c r="M306" s="143"/>
      <c r="O306" s="164"/>
      <c r="P306" s="164"/>
      <c r="Q306" s="162"/>
      <c r="S306" s="164"/>
      <c r="T306" s="164"/>
      <c r="U306" s="164"/>
      <c r="Y306" s="165"/>
      <c r="Z306" s="165"/>
      <c r="AC306" s="164"/>
      <c r="AE306" s="164"/>
      <c r="AF306" s="164"/>
      <c r="AG306" s="164"/>
      <c r="AH306" s="164"/>
      <c r="AI306" s="164"/>
      <c r="AJ306" s="164"/>
    </row>
    <row r="307" spans="2:36" s="163" customFormat="1">
      <c r="B307" s="164"/>
      <c r="E307" s="164"/>
      <c r="G307" s="164"/>
      <c r="H307" s="164"/>
      <c r="I307" s="164"/>
      <c r="J307" s="164"/>
      <c r="M307" s="143"/>
      <c r="O307" s="164"/>
      <c r="P307" s="164"/>
      <c r="Q307" s="162"/>
      <c r="S307" s="164"/>
      <c r="T307" s="164"/>
      <c r="U307" s="164"/>
      <c r="Y307" s="165"/>
      <c r="Z307" s="165"/>
      <c r="AC307" s="164"/>
      <c r="AE307" s="164"/>
      <c r="AF307" s="164"/>
      <c r="AG307" s="164"/>
      <c r="AH307" s="164"/>
      <c r="AI307" s="164"/>
      <c r="AJ307" s="164"/>
    </row>
    <row r="308" spans="2:36" s="163" customFormat="1">
      <c r="B308" s="164"/>
      <c r="E308" s="164"/>
      <c r="G308" s="164"/>
      <c r="H308" s="164"/>
      <c r="I308" s="164"/>
      <c r="J308" s="164"/>
      <c r="M308" s="143"/>
      <c r="O308" s="164"/>
      <c r="P308" s="164"/>
      <c r="Q308" s="162"/>
      <c r="S308" s="164"/>
      <c r="T308" s="164"/>
      <c r="U308" s="164"/>
      <c r="Y308" s="165"/>
      <c r="Z308" s="165"/>
      <c r="AC308" s="164"/>
      <c r="AE308" s="164"/>
      <c r="AF308" s="164"/>
      <c r="AG308" s="164"/>
      <c r="AH308" s="164"/>
      <c r="AI308" s="164"/>
      <c r="AJ308" s="164"/>
    </row>
    <row r="309" spans="2:36" s="163" customFormat="1">
      <c r="B309" s="164"/>
      <c r="E309" s="164"/>
      <c r="G309" s="164"/>
      <c r="H309" s="164"/>
      <c r="I309" s="164"/>
      <c r="J309" s="164"/>
      <c r="M309" s="143"/>
      <c r="O309" s="164"/>
      <c r="P309" s="164"/>
      <c r="Q309" s="162"/>
      <c r="S309" s="164"/>
      <c r="T309" s="164"/>
      <c r="U309" s="164"/>
      <c r="Y309" s="165"/>
      <c r="Z309" s="165"/>
      <c r="AC309" s="164"/>
      <c r="AE309" s="164"/>
      <c r="AF309" s="164"/>
      <c r="AG309" s="164"/>
      <c r="AH309" s="164"/>
      <c r="AI309" s="164"/>
      <c r="AJ309" s="164"/>
    </row>
    <row r="310" spans="2:36" s="163" customFormat="1">
      <c r="B310" s="164"/>
      <c r="E310" s="164"/>
      <c r="G310" s="164"/>
      <c r="H310" s="164"/>
      <c r="I310" s="164"/>
      <c r="J310" s="164"/>
      <c r="M310" s="143"/>
      <c r="O310" s="164"/>
      <c r="P310" s="164"/>
      <c r="Q310" s="162"/>
      <c r="S310" s="164"/>
      <c r="T310" s="164"/>
      <c r="U310" s="164"/>
      <c r="Y310" s="165"/>
      <c r="Z310" s="165"/>
      <c r="AC310" s="164"/>
      <c r="AE310" s="164"/>
      <c r="AF310" s="164"/>
      <c r="AG310" s="164"/>
      <c r="AH310" s="164"/>
      <c r="AI310" s="164"/>
      <c r="AJ310" s="164"/>
    </row>
    <row r="311" spans="2:36" s="163" customFormat="1">
      <c r="B311" s="164"/>
      <c r="E311" s="164"/>
      <c r="G311" s="164"/>
      <c r="H311" s="164"/>
      <c r="I311" s="164"/>
      <c r="J311" s="164"/>
      <c r="M311" s="143"/>
      <c r="O311" s="164"/>
      <c r="P311" s="164"/>
      <c r="Q311" s="162"/>
      <c r="S311" s="164"/>
      <c r="T311" s="164"/>
      <c r="U311" s="164"/>
      <c r="Y311" s="165"/>
      <c r="Z311" s="165"/>
      <c r="AC311" s="164"/>
      <c r="AE311" s="164"/>
      <c r="AF311" s="164"/>
      <c r="AG311" s="164"/>
      <c r="AH311" s="164"/>
      <c r="AI311" s="164"/>
      <c r="AJ311" s="164"/>
    </row>
    <row r="312" spans="2:36" s="163" customFormat="1">
      <c r="B312" s="164"/>
      <c r="E312" s="164"/>
      <c r="G312" s="164"/>
      <c r="H312" s="164"/>
      <c r="I312" s="164"/>
      <c r="J312" s="164"/>
      <c r="M312" s="143"/>
      <c r="O312" s="164"/>
      <c r="P312" s="164"/>
      <c r="Q312" s="162"/>
      <c r="S312" s="164"/>
      <c r="T312" s="164"/>
      <c r="U312" s="164"/>
      <c r="Y312" s="165"/>
      <c r="Z312" s="165"/>
      <c r="AC312" s="164"/>
      <c r="AE312" s="164"/>
      <c r="AF312" s="164"/>
      <c r="AG312" s="164"/>
      <c r="AH312" s="164"/>
      <c r="AI312" s="164"/>
      <c r="AJ312" s="164"/>
    </row>
    <row r="313" spans="2:36" s="163" customFormat="1">
      <c r="B313" s="164"/>
      <c r="E313" s="164"/>
      <c r="G313" s="164"/>
      <c r="H313" s="164"/>
      <c r="I313" s="164"/>
      <c r="J313" s="164"/>
      <c r="M313" s="143"/>
      <c r="O313" s="164"/>
      <c r="P313" s="164"/>
      <c r="Q313" s="162"/>
      <c r="S313" s="164"/>
      <c r="T313" s="164"/>
      <c r="U313" s="164"/>
      <c r="Y313" s="165"/>
      <c r="Z313" s="165"/>
      <c r="AC313" s="164"/>
      <c r="AE313" s="164"/>
      <c r="AF313" s="164"/>
      <c r="AG313" s="164"/>
      <c r="AH313" s="164"/>
      <c r="AI313" s="164"/>
      <c r="AJ313" s="164"/>
    </row>
    <row r="314" spans="2:36" s="163" customFormat="1">
      <c r="B314" s="164"/>
      <c r="E314" s="164"/>
      <c r="G314" s="164"/>
      <c r="H314" s="164"/>
      <c r="I314" s="164"/>
      <c r="J314" s="164"/>
      <c r="M314" s="143"/>
      <c r="O314" s="164"/>
      <c r="P314" s="164"/>
      <c r="Q314" s="162"/>
      <c r="S314" s="164"/>
      <c r="T314" s="164"/>
      <c r="U314" s="164"/>
      <c r="Y314" s="165"/>
      <c r="Z314" s="165"/>
      <c r="AC314" s="164"/>
      <c r="AE314" s="164"/>
      <c r="AF314" s="164"/>
      <c r="AG314" s="164"/>
      <c r="AH314" s="164"/>
      <c r="AI314" s="164"/>
      <c r="AJ314" s="164"/>
    </row>
    <row r="315" spans="2:36" s="163" customFormat="1">
      <c r="B315" s="164"/>
      <c r="E315" s="164"/>
      <c r="G315" s="164"/>
      <c r="H315" s="164"/>
      <c r="I315" s="164"/>
      <c r="J315" s="164"/>
      <c r="M315" s="143"/>
      <c r="O315" s="164"/>
      <c r="P315" s="164"/>
      <c r="Q315" s="162"/>
      <c r="S315" s="164"/>
      <c r="T315" s="164"/>
      <c r="U315" s="164"/>
      <c r="Y315" s="165"/>
      <c r="Z315" s="165"/>
      <c r="AC315" s="164"/>
      <c r="AE315" s="164"/>
      <c r="AF315" s="164"/>
      <c r="AG315" s="164"/>
      <c r="AH315" s="164"/>
      <c r="AI315" s="164"/>
      <c r="AJ315" s="164"/>
    </row>
    <row r="316" spans="2:36" s="163" customFormat="1">
      <c r="B316" s="164"/>
      <c r="E316" s="164"/>
      <c r="G316" s="164"/>
      <c r="H316" s="164"/>
      <c r="I316" s="164"/>
      <c r="J316" s="164"/>
      <c r="M316" s="143"/>
      <c r="O316" s="164"/>
      <c r="P316" s="164"/>
      <c r="Q316" s="162"/>
      <c r="S316" s="164"/>
      <c r="T316" s="164"/>
      <c r="U316" s="164"/>
      <c r="Y316" s="165"/>
      <c r="Z316" s="165"/>
      <c r="AC316" s="164"/>
      <c r="AE316" s="164"/>
      <c r="AF316" s="164"/>
      <c r="AG316" s="164"/>
      <c r="AH316" s="164"/>
      <c r="AI316" s="164"/>
      <c r="AJ316" s="164"/>
    </row>
    <row r="317" spans="2:36" s="163" customFormat="1">
      <c r="B317" s="164"/>
      <c r="E317" s="164"/>
      <c r="G317" s="164"/>
      <c r="H317" s="164"/>
      <c r="I317" s="164"/>
      <c r="J317" s="164"/>
      <c r="M317" s="143"/>
      <c r="O317" s="164"/>
      <c r="P317" s="164"/>
      <c r="Q317" s="162"/>
      <c r="S317" s="164"/>
      <c r="T317" s="164"/>
      <c r="U317" s="164"/>
      <c r="Y317" s="165"/>
      <c r="Z317" s="165"/>
      <c r="AC317" s="164"/>
      <c r="AE317" s="164"/>
      <c r="AF317" s="164"/>
      <c r="AG317" s="164"/>
      <c r="AH317" s="164"/>
      <c r="AI317" s="164"/>
      <c r="AJ317" s="164"/>
    </row>
    <row r="318" spans="2:36" s="163" customFormat="1">
      <c r="B318" s="164"/>
      <c r="E318" s="164"/>
      <c r="G318" s="164"/>
      <c r="H318" s="164"/>
      <c r="I318" s="164"/>
      <c r="J318" s="164"/>
      <c r="M318" s="143"/>
      <c r="O318" s="164"/>
      <c r="P318" s="164"/>
      <c r="Q318" s="162"/>
      <c r="S318" s="164"/>
      <c r="T318" s="164"/>
      <c r="U318" s="164"/>
      <c r="Y318" s="165"/>
      <c r="Z318" s="165"/>
      <c r="AC318" s="164"/>
      <c r="AE318" s="164"/>
      <c r="AF318" s="164"/>
      <c r="AG318" s="164"/>
      <c r="AH318" s="164"/>
      <c r="AI318" s="164"/>
      <c r="AJ318" s="164"/>
    </row>
    <row r="319" spans="2:36" s="163" customFormat="1">
      <c r="B319" s="164"/>
      <c r="E319" s="164"/>
      <c r="G319" s="164"/>
      <c r="H319" s="164"/>
      <c r="I319" s="164"/>
      <c r="J319" s="164"/>
      <c r="M319" s="143"/>
      <c r="O319" s="164"/>
      <c r="P319" s="164"/>
      <c r="Q319" s="162"/>
      <c r="S319" s="164"/>
      <c r="T319" s="164"/>
      <c r="U319" s="164"/>
      <c r="Y319" s="165"/>
      <c r="Z319" s="165"/>
      <c r="AC319" s="164"/>
      <c r="AE319" s="164"/>
      <c r="AF319" s="164"/>
      <c r="AG319" s="164"/>
      <c r="AH319" s="164"/>
      <c r="AI319" s="164"/>
      <c r="AJ319" s="164"/>
    </row>
    <row r="320" spans="2:36" s="163" customFormat="1">
      <c r="B320" s="164"/>
      <c r="E320" s="164"/>
      <c r="G320" s="164"/>
      <c r="H320" s="164"/>
      <c r="I320" s="164"/>
      <c r="J320" s="164"/>
      <c r="M320" s="143"/>
      <c r="O320" s="164"/>
      <c r="P320" s="164"/>
      <c r="Q320" s="162"/>
      <c r="S320" s="164"/>
      <c r="T320" s="164"/>
      <c r="U320" s="164"/>
      <c r="Y320" s="165"/>
      <c r="Z320" s="165"/>
      <c r="AC320" s="164"/>
      <c r="AE320" s="164"/>
      <c r="AF320" s="164"/>
      <c r="AG320" s="164"/>
      <c r="AH320" s="164"/>
      <c r="AI320" s="164"/>
      <c r="AJ320" s="164"/>
    </row>
    <row r="321" spans="2:36" s="163" customFormat="1">
      <c r="B321" s="164"/>
      <c r="E321" s="164"/>
      <c r="G321" s="164"/>
      <c r="H321" s="164"/>
      <c r="I321" s="164"/>
      <c r="J321" s="164"/>
      <c r="M321" s="143"/>
      <c r="O321" s="164"/>
      <c r="P321" s="164"/>
      <c r="Q321" s="162"/>
      <c r="S321" s="164"/>
      <c r="T321" s="164"/>
      <c r="U321" s="164"/>
      <c r="Y321" s="165"/>
      <c r="Z321" s="165"/>
      <c r="AC321" s="164"/>
      <c r="AE321" s="164"/>
      <c r="AF321" s="164"/>
      <c r="AG321" s="164"/>
      <c r="AH321" s="164"/>
      <c r="AI321" s="164"/>
      <c r="AJ321" s="164"/>
    </row>
    <row r="322" spans="2:36" s="163" customFormat="1">
      <c r="B322" s="164"/>
      <c r="E322" s="164"/>
      <c r="G322" s="164"/>
      <c r="H322" s="164"/>
      <c r="I322" s="164"/>
      <c r="J322" s="164"/>
      <c r="M322" s="143"/>
      <c r="O322" s="164"/>
      <c r="P322" s="164"/>
      <c r="Q322" s="162"/>
      <c r="S322" s="164"/>
      <c r="T322" s="164"/>
      <c r="U322" s="164"/>
      <c r="Y322" s="165"/>
      <c r="Z322" s="165"/>
      <c r="AC322" s="164"/>
      <c r="AE322" s="164"/>
      <c r="AF322" s="164"/>
      <c r="AG322" s="164"/>
      <c r="AH322" s="164"/>
      <c r="AI322" s="164"/>
      <c r="AJ322" s="164"/>
    </row>
    <row r="323" spans="2:36" s="163" customFormat="1">
      <c r="B323" s="164"/>
      <c r="E323" s="164"/>
      <c r="G323" s="164"/>
      <c r="H323" s="164"/>
      <c r="I323" s="164"/>
      <c r="J323" s="164"/>
      <c r="M323" s="143"/>
      <c r="O323" s="164"/>
      <c r="P323" s="164"/>
      <c r="Q323" s="162"/>
      <c r="S323" s="164"/>
      <c r="T323" s="164"/>
      <c r="U323" s="164"/>
      <c r="Y323" s="165"/>
      <c r="Z323" s="165"/>
      <c r="AC323" s="164"/>
      <c r="AE323" s="164"/>
      <c r="AF323" s="164"/>
      <c r="AG323" s="164"/>
      <c r="AH323" s="164"/>
      <c r="AI323" s="164"/>
      <c r="AJ323" s="164"/>
    </row>
    <row r="324" spans="2:36" s="163" customFormat="1">
      <c r="B324" s="164"/>
      <c r="E324" s="164"/>
      <c r="G324" s="164"/>
      <c r="H324" s="164"/>
      <c r="I324" s="164"/>
      <c r="J324" s="164"/>
      <c r="M324" s="143"/>
      <c r="O324" s="164"/>
      <c r="P324" s="164"/>
      <c r="Q324" s="162"/>
      <c r="S324" s="164"/>
      <c r="T324" s="164"/>
      <c r="U324" s="164"/>
      <c r="Y324" s="165"/>
      <c r="Z324" s="165"/>
      <c r="AC324" s="164"/>
      <c r="AE324" s="164"/>
      <c r="AF324" s="164"/>
      <c r="AG324" s="164"/>
      <c r="AH324" s="164"/>
      <c r="AI324" s="164"/>
      <c r="AJ324" s="164"/>
    </row>
    <row r="325" spans="2:36" s="163" customFormat="1">
      <c r="B325" s="164"/>
      <c r="E325" s="164"/>
      <c r="G325" s="164"/>
      <c r="H325" s="164"/>
      <c r="I325" s="164"/>
      <c r="J325" s="164"/>
      <c r="M325" s="143"/>
      <c r="O325" s="164"/>
      <c r="P325" s="164"/>
      <c r="Q325" s="162"/>
      <c r="S325" s="164"/>
      <c r="T325" s="164"/>
      <c r="U325" s="164"/>
      <c r="Y325" s="165"/>
      <c r="Z325" s="165"/>
      <c r="AC325" s="164"/>
      <c r="AE325" s="164"/>
      <c r="AF325" s="164"/>
      <c r="AG325" s="164"/>
      <c r="AH325" s="164"/>
      <c r="AI325" s="164"/>
      <c r="AJ325" s="164"/>
    </row>
    <row r="326" spans="2:36" s="163" customFormat="1">
      <c r="B326" s="164"/>
      <c r="E326" s="164"/>
      <c r="G326" s="164"/>
      <c r="H326" s="164"/>
      <c r="I326" s="164"/>
      <c r="J326" s="164"/>
      <c r="M326" s="143"/>
      <c r="O326" s="164"/>
      <c r="P326" s="164"/>
      <c r="Q326" s="162"/>
      <c r="S326" s="164"/>
      <c r="T326" s="164"/>
      <c r="U326" s="164"/>
      <c r="Y326" s="165"/>
      <c r="Z326" s="165"/>
      <c r="AC326" s="164"/>
      <c r="AE326" s="164"/>
      <c r="AF326" s="164"/>
      <c r="AG326" s="164"/>
      <c r="AH326" s="164"/>
      <c r="AI326" s="164"/>
      <c r="AJ326" s="164"/>
    </row>
    <row r="327" spans="2:36" s="163" customFormat="1">
      <c r="B327" s="164"/>
      <c r="E327" s="164"/>
      <c r="G327" s="164"/>
      <c r="H327" s="164"/>
      <c r="I327" s="164"/>
      <c r="J327" s="164"/>
      <c r="M327" s="143"/>
      <c r="O327" s="164"/>
      <c r="P327" s="164"/>
      <c r="Q327" s="162"/>
      <c r="S327" s="164"/>
      <c r="T327" s="164"/>
      <c r="U327" s="164"/>
      <c r="Y327" s="165"/>
      <c r="Z327" s="165"/>
      <c r="AC327" s="164"/>
      <c r="AE327" s="164"/>
      <c r="AF327" s="164"/>
      <c r="AG327" s="164"/>
      <c r="AH327" s="164"/>
      <c r="AI327" s="164"/>
      <c r="AJ327" s="164"/>
    </row>
    <row r="328" spans="2:36" s="163" customFormat="1">
      <c r="B328" s="164"/>
      <c r="E328" s="164"/>
      <c r="G328" s="164"/>
      <c r="H328" s="164"/>
      <c r="I328" s="164"/>
      <c r="J328" s="164"/>
      <c r="M328" s="143"/>
      <c r="O328" s="164"/>
      <c r="P328" s="164"/>
      <c r="Q328" s="162"/>
      <c r="S328" s="164"/>
      <c r="T328" s="164"/>
      <c r="U328" s="164"/>
      <c r="Y328" s="165"/>
      <c r="Z328" s="165"/>
      <c r="AC328" s="164"/>
      <c r="AE328" s="164"/>
      <c r="AF328" s="164"/>
      <c r="AG328" s="164"/>
      <c r="AH328" s="164"/>
      <c r="AI328" s="164"/>
      <c r="AJ328" s="164"/>
    </row>
    <row r="329" spans="2:36" s="163" customFormat="1">
      <c r="B329" s="164"/>
      <c r="E329" s="164"/>
      <c r="G329" s="164"/>
      <c r="H329" s="164"/>
      <c r="I329" s="164"/>
      <c r="J329" s="164"/>
      <c r="M329" s="143"/>
      <c r="O329" s="164"/>
      <c r="P329" s="164"/>
      <c r="Q329" s="162"/>
      <c r="S329" s="164"/>
      <c r="T329" s="164"/>
      <c r="U329" s="164"/>
      <c r="Y329" s="165"/>
      <c r="Z329" s="165"/>
      <c r="AC329" s="164"/>
      <c r="AE329" s="164"/>
      <c r="AF329" s="164"/>
      <c r="AG329" s="164"/>
      <c r="AH329" s="164"/>
      <c r="AI329" s="164"/>
      <c r="AJ329" s="164"/>
    </row>
    <row r="330" spans="2:36" s="163" customFormat="1">
      <c r="B330" s="164"/>
      <c r="E330" s="164"/>
      <c r="G330" s="164"/>
      <c r="H330" s="164"/>
      <c r="I330" s="164"/>
      <c r="J330" s="164"/>
      <c r="M330" s="143"/>
      <c r="O330" s="164"/>
      <c r="P330" s="164"/>
      <c r="Q330" s="162"/>
      <c r="S330" s="164"/>
      <c r="T330" s="164"/>
      <c r="U330" s="164"/>
      <c r="Y330" s="165"/>
      <c r="Z330" s="165"/>
      <c r="AC330" s="164"/>
      <c r="AE330" s="164"/>
      <c r="AF330" s="164"/>
      <c r="AG330" s="164"/>
      <c r="AH330" s="164"/>
      <c r="AI330" s="164"/>
      <c r="AJ330" s="164"/>
    </row>
    <row r="331" spans="2:36" s="163" customFormat="1">
      <c r="B331" s="164"/>
      <c r="E331" s="164"/>
      <c r="G331" s="164"/>
      <c r="H331" s="164"/>
      <c r="I331" s="164"/>
      <c r="J331" s="164"/>
      <c r="M331" s="143"/>
      <c r="O331" s="164"/>
      <c r="P331" s="164"/>
      <c r="Q331" s="162"/>
      <c r="S331" s="164"/>
      <c r="T331" s="164"/>
      <c r="U331" s="164"/>
      <c r="Y331" s="165"/>
      <c r="Z331" s="165"/>
      <c r="AC331" s="164"/>
      <c r="AE331" s="164"/>
      <c r="AF331" s="164"/>
      <c r="AG331" s="164"/>
      <c r="AH331" s="164"/>
      <c r="AI331" s="164"/>
      <c r="AJ331" s="164"/>
    </row>
    <row r="332" spans="2:36" s="163" customFormat="1">
      <c r="B332" s="164"/>
      <c r="E332" s="164"/>
      <c r="G332" s="164"/>
      <c r="H332" s="164"/>
      <c r="I332" s="164"/>
      <c r="J332" s="164"/>
      <c r="M332" s="143"/>
      <c r="O332" s="164"/>
      <c r="P332" s="164"/>
      <c r="Q332" s="162"/>
      <c r="S332" s="164"/>
      <c r="T332" s="164"/>
      <c r="U332" s="164"/>
      <c r="Y332" s="165"/>
      <c r="Z332" s="165"/>
      <c r="AC332" s="164"/>
      <c r="AE332" s="164"/>
      <c r="AF332" s="164"/>
      <c r="AG332" s="164"/>
      <c r="AH332" s="164"/>
      <c r="AI332" s="164"/>
      <c r="AJ332" s="164"/>
    </row>
    <row r="333" spans="2:36" s="163" customFormat="1">
      <c r="B333" s="164"/>
      <c r="E333" s="164"/>
      <c r="G333" s="164"/>
      <c r="H333" s="164"/>
      <c r="I333" s="164"/>
      <c r="J333" s="164"/>
      <c r="M333" s="143"/>
      <c r="O333" s="164"/>
      <c r="P333" s="164"/>
      <c r="Q333" s="162"/>
      <c r="S333" s="164"/>
      <c r="T333" s="164"/>
      <c r="U333" s="164"/>
      <c r="Y333" s="165"/>
      <c r="Z333" s="165"/>
      <c r="AC333" s="164"/>
      <c r="AE333" s="164"/>
      <c r="AF333" s="164"/>
      <c r="AG333" s="164"/>
      <c r="AH333" s="164"/>
      <c r="AI333" s="164"/>
      <c r="AJ333" s="164"/>
    </row>
    <row r="334" spans="2:36" s="163" customFormat="1">
      <c r="B334" s="164"/>
      <c r="E334" s="164"/>
      <c r="G334" s="164"/>
      <c r="H334" s="164"/>
      <c r="I334" s="164"/>
      <c r="J334" s="164"/>
      <c r="M334" s="143"/>
      <c r="O334" s="164"/>
      <c r="P334" s="164"/>
      <c r="Q334" s="162"/>
      <c r="S334" s="164"/>
      <c r="T334" s="164"/>
      <c r="U334" s="164"/>
      <c r="Y334" s="165"/>
      <c r="Z334" s="165"/>
      <c r="AC334" s="164"/>
      <c r="AE334" s="164"/>
      <c r="AF334" s="164"/>
      <c r="AG334" s="164"/>
      <c r="AH334" s="164"/>
      <c r="AI334" s="164"/>
      <c r="AJ334" s="164"/>
    </row>
    <row r="335" spans="2:36" s="163" customFormat="1">
      <c r="B335" s="164"/>
      <c r="E335" s="164"/>
      <c r="G335" s="164"/>
      <c r="H335" s="164"/>
      <c r="I335" s="164"/>
      <c r="J335" s="164"/>
      <c r="M335" s="143"/>
      <c r="O335" s="164"/>
      <c r="P335" s="164"/>
      <c r="Q335" s="162"/>
      <c r="S335" s="164"/>
      <c r="T335" s="164"/>
      <c r="U335" s="164"/>
      <c r="Y335" s="165"/>
      <c r="Z335" s="165"/>
      <c r="AC335" s="164"/>
      <c r="AE335" s="164"/>
      <c r="AF335" s="164"/>
      <c r="AG335" s="164"/>
      <c r="AH335" s="164"/>
      <c r="AI335" s="164"/>
      <c r="AJ335" s="164"/>
    </row>
    <row r="336" spans="2:36" s="163" customFormat="1">
      <c r="B336" s="164"/>
      <c r="E336" s="164"/>
      <c r="G336" s="164"/>
      <c r="H336" s="164"/>
      <c r="I336" s="164"/>
      <c r="J336" s="164"/>
      <c r="M336" s="143"/>
      <c r="O336" s="164"/>
      <c r="P336" s="164"/>
      <c r="Q336" s="162"/>
      <c r="S336" s="164"/>
      <c r="T336" s="164"/>
      <c r="U336" s="164"/>
      <c r="Y336" s="165"/>
      <c r="Z336" s="165"/>
      <c r="AC336" s="164"/>
      <c r="AE336" s="164"/>
      <c r="AF336" s="164"/>
      <c r="AG336" s="164"/>
      <c r="AH336" s="164"/>
      <c r="AI336" s="164"/>
      <c r="AJ336" s="164"/>
    </row>
    <row r="337" spans="2:36" s="163" customFormat="1">
      <c r="B337" s="164"/>
      <c r="E337" s="164"/>
      <c r="G337" s="164"/>
      <c r="H337" s="164"/>
      <c r="I337" s="164"/>
      <c r="J337" s="164"/>
      <c r="M337" s="143"/>
      <c r="O337" s="164"/>
      <c r="P337" s="164"/>
      <c r="Q337" s="162"/>
      <c r="S337" s="164"/>
      <c r="T337" s="164"/>
      <c r="U337" s="164"/>
      <c r="Y337" s="165"/>
      <c r="Z337" s="165"/>
      <c r="AC337" s="164"/>
      <c r="AE337" s="164"/>
      <c r="AF337" s="164"/>
      <c r="AG337" s="164"/>
      <c r="AH337" s="164"/>
      <c r="AI337" s="164"/>
      <c r="AJ337" s="164"/>
    </row>
    <row r="338" spans="2:36" s="163" customFormat="1">
      <c r="B338" s="164"/>
      <c r="E338" s="164"/>
      <c r="G338" s="164"/>
      <c r="H338" s="164"/>
      <c r="I338" s="164"/>
      <c r="J338" s="164"/>
      <c r="M338" s="143"/>
      <c r="O338" s="164"/>
      <c r="P338" s="164"/>
      <c r="Q338" s="162"/>
      <c r="S338" s="164"/>
      <c r="T338" s="164"/>
      <c r="U338" s="164"/>
      <c r="Y338" s="165"/>
      <c r="Z338" s="165"/>
      <c r="AC338" s="164"/>
      <c r="AE338" s="164"/>
      <c r="AF338" s="164"/>
      <c r="AG338" s="164"/>
      <c r="AH338" s="164"/>
      <c r="AI338" s="164"/>
      <c r="AJ338" s="164"/>
    </row>
    <row r="339" spans="2:36" s="163" customFormat="1">
      <c r="B339" s="164"/>
      <c r="E339" s="164"/>
      <c r="G339" s="164"/>
      <c r="H339" s="164"/>
      <c r="I339" s="164"/>
      <c r="J339" s="164"/>
      <c r="M339" s="143"/>
      <c r="O339" s="164"/>
      <c r="P339" s="164"/>
      <c r="Q339" s="162"/>
      <c r="S339" s="164"/>
      <c r="T339" s="164"/>
      <c r="U339" s="164"/>
      <c r="Y339" s="165"/>
      <c r="Z339" s="165"/>
      <c r="AC339" s="164"/>
      <c r="AE339" s="164"/>
      <c r="AF339" s="164"/>
      <c r="AG339" s="164"/>
      <c r="AH339" s="164"/>
      <c r="AI339" s="164"/>
      <c r="AJ339" s="164"/>
    </row>
    <row r="340" spans="2:36" s="163" customFormat="1">
      <c r="B340" s="164"/>
      <c r="E340" s="164"/>
      <c r="G340" s="164"/>
      <c r="H340" s="164"/>
      <c r="I340" s="164"/>
      <c r="J340" s="164"/>
      <c r="M340" s="143"/>
      <c r="O340" s="164"/>
      <c r="P340" s="164"/>
      <c r="Q340" s="162"/>
      <c r="S340" s="164"/>
      <c r="T340" s="164"/>
      <c r="U340" s="164"/>
      <c r="Y340" s="165"/>
      <c r="Z340" s="165"/>
      <c r="AC340" s="164"/>
      <c r="AE340" s="164"/>
      <c r="AF340" s="164"/>
      <c r="AG340" s="164"/>
      <c r="AH340" s="164"/>
      <c r="AI340" s="164"/>
      <c r="AJ340" s="164"/>
    </row>
    <row r="341" spans="2:36" s="163" customFormat="1">
      <c r="B341" s="164"/>
      <c r="E341" s="164"/>
      <c r="G341" s="164"/>
      <c r="H341" s="164"/>
      <c r="I341" s="164"/>
      <c r="J341" s="164"/>
      <c r="M341" s="143"/>
      <c r="O341" s="164"/>
      <c r="P341" s="164"/>
      <c r="Q341" s="162"/>
      <c r="S341" s="164"/>
      <c r="T341" s="164"/>
      <c r="U341" s="164"/>
      <c r="Y341" s="165"/>
      <c r="Z341" s="165"/>
      <c r="AC341" s="164"/>
      <c r="AE341" s="164"/>
      <c r="AF341" s="164"/>
      <c r="AG341" s="164"/>
      <c r="AH341" s="164"/>
      <c r="AI341" s="164"/>
      <c r="AJ341" s="164"/>
    </row>
    <row r="342" spans="2:36" s="163" customFormat="1">
      <c r="B342" s="164"/>
      <c r="E342" s="164"/>
      <c r="G342" s="164"/>
      <c r="H342" s="164"/>
      <c r="I342" s="164"/>
      <c r="J342" s="164"/>
      <c r="M342" s="143"/>
      <c r="O342" s="164"/>
      <c r="P342" s="164"/>
      <c r="Q342" s="162"/>
      <c r="S342" s="164"/>
      <c r="T342" s="164"/>
      <c r="U342" s="164"/>
      <c r="Y342" s="165"/>
      <c r="Z342" s="165"/>
      <c r="AC342" s="164"/>
      <c r="AE342" s="164"/>
      <c r="AF342" s="164"/>
      <c r="AG342" s="164"/>
      <c r="AH342" s="164"/>
      <c r="AI342" s="164"/>
      <c r="AJ342" s="164"/>
    </row>
    <row r="343" spans="2:36" s="163" customFormat="1">
      <c r="B343" s="164"/>
      <c r="E343" s="164"/>
      <c r="G343" s="164"/>
      <c r="H343" s="164"/>
      <c r="I343" s="164"/>
      <c r="J343" s="164"/>
      <c r="M343" s="143"/>
      <c r="O343" s="164"/>
      <c r="P343" s="164"/>
      <c r="Q343" s="162"/>
      <c r="S343" s="164"/>
      <c r="T343" s="164"/>
      <c r="U343" s="164"/>
      <c r="Y343" s="165"/>
      <c r="Z343" s="165"/>
      <c r="AC343" s="164"/>
      <c r="AE343" s="164"/>
      <c r="AF343" s="164"/>
      <c r="AG343" s="164"/>
      <c r="AH343" s="164"/>
      <c r="AI343" s="164"/>
      <c r="AJ343" s="164"/>
    </row>
    <row r="344" spans="2:36" s="163" customFormat="1">
      <c r="B344" s="164"/>
      <c r="E344" s="164"/>
      <c r="G344" s="164"/>
      <c r="H344" s="164"/>
      <c r="I344" s="164"/>
      <c r="J344" s="164"/>
      <c r="M344" s="143"/>
      <c r="O344" s="164"/>
      <c r="P344" s="164"/>
      <c r="Q344" s="162"/>
      <c r="S344" s="164"/>
      <c r="T344" s="164"/>
      <c r="U344" s="164"/>
      <c r="Y344" s="165"/>
      <c r="Z344" s="165"/>
      <c r="AC344" s="164"/>
      <c r="AE344" s="164"/>
      <c r="AF344" s="164"/>
      <c r="AG344" s="164"/>
      <c r="AH344" s="164"/>
      <c r="AI344" s="164"/>
      <c r="AJ344" s="164"/>
    </row>
    <row r="345" spans="2:36" s="163" customFormat="1">
      <c r="B345" s="164"/>
      <c r="E345" s="164"/>
      <c r="G345" s="164"/>
      <c r="H345" s="164"/>
      <c r="I345" s="164"/>
      <c r="J345" s="164"/>
      <c r="M345" s="143"/>
      <c r="O345" s="164"/>
      <c r="P345" s="164"/>
      <c r="Q345" s="162"/>
      <c r="S345" s="164"/>
      <c r="T345" s="164"/>
      <c r="U345" s="164"/>
      <c r="Y345" s="165"/>
      <c r="Z345" s="165"/>
      <c r="AC345" s="164"/>
      <c r="AE345" s="164"/>
      <c r="AF345" s="164"/>
      <c r="AG345" s="164"/>
      <c r="AH345" s="164"/>
      <c r="AI345" s="164"/>
      <c r="AJ345" s="164"/>
    </row>
    <row r="346" spans="2:36" s="163" customFormat="1">
      <c r="B346" s="164"/>
      <c r="E346" s="164"/>
      <c r="G346" s="164"/>
      <c r="H346" s="164"/>
      <c r="I346" s="164"/>
      <c r="J346" s="164"/>
      <c r="M346" s="143"/>
      <c r="O346" s="164"/>
      <c r="P346" s="164"/>
      <c r="Q346" s="162"/>
      <c r="S346" s="164"/>
      <c r="T346" s="164"/>
      <c r="U346" s="164"/>
      <c r="Y346" s="165"/>
      <c r="Z346" s="165"/>
      <c r="AC346" s="164"/>
      <c r="AE346" s="164"/>
      <c r="AF346" s="164"/>
      <c r="AG346" s="164"/>
      <c r="AH346" s="164"/>
      <c r="AI346" s="164"/>
      <c r="AJ346" s="164"/>
    </row>
    <row r="347" spans="2:36" s="163" customFormat="1">
      <c r="B347" s="164"/>
      <c r="E347" s="164"/>
      <c r="G347" s="164"/>
      <c r="H347" s="164"/>
      <c r="I347" s="164"/>
      <c r="J347" s="164"/>
      <c r="M347" s="143"/>
      <c r="O347" s="164"/>
      <c r="P347" s="164"/>
      <c r="Q347" s="162"/>
      <c r="S347" s="164"/>
      <c r="T347" s="164"/>
      <c r="U347" s="164"/>
      <c r="Y347" s="165"/>
      <c r="Z347" s="165"/>
      <c r="AC347" s="164"/>
      <c r="AE347" s="164"/>
      <c r="AF347" s="164"/>
      <c r="AG347" s="164"/>
      <c r="AH347" s="164"/>
      <c r="AI347" s="164"/>
      <c r="AJ347" s="164"/>
    </row>
    <row r="348" spans="2:36" s="163" customFormat="1">
      <c r="B348" s="164"/>
      <c r="E348" s="164"/>
      <c r="G348" s="164"/>
      <c r="H348" s="164"/>
      <c r="I348" s="164"/>
      <c r="J348" s="164"/>
      <c r="M348" s="143"/>
      <c r="O348" s="164"/>
      <c r="P348" s="164"/>
      <c r="Q348" s="162"/>
      <c r="S348" s="164"/>
      <c r="T348" s="164"/>
      <c r="U348" s="164"/>
      <c r="Y348" s="165"/>
      <c r="Z348" s="165"/>
      <c r="AC348" s="164"/>
      <c r="AE348" s="164"/>
      <c r="AF348" s="164"/>
      <c r="AG348" s="164"/>
      <c r="AH348" s="164"/>
      <c r="AI348" s="164"/>
      <c r="AJ348" s="164"/>
    </row>
    <row r="349" spans="2:36" s="163" customFormat="1">
      <c r="B349" s="164"/>
      <c r="E349" s="164"/>
      <c r="G349" s="164"/>
      <c r="H349" s="164"/>
      <c r="I349" s="164"/>
      <c r="J349" s="164"/>
      <c r="M349" s="143"/>
      <c r="O349" s="164"/>
      <c r="P349" s="164"/>
      <c r="Q349" s="162"/>
      <c r="S349" s="164"/>
      <c r="T349" s="164"/>
      <c r="U349" s="164"/>
      <c r="Y349" s="165"/>
      <c r="Z349" s="165"/>
      <c r="AC349" s="164"/>
      <c r="AE349" s="164"/>
      <c r="AF349" s="164"/>
      <c r="AG349" s="164"/>
      <c r="AH349" s="164"/>
      <c r="AI349" s="164"/>
      <c r="AJ349" s="164"/>
    </row>
    <row r="350" spans="2:36" s="163" customFormat="1">
      <c r="B350" s="164"/>
      <c r="E350" s="164"/>
      <c r="G350" s="164"/>
      <c r="H350" s="164"/>
      <c r="I350" s="164"/>
      <c r="J350" s="164"/>
      <c r="M350" s="143"/>
      <c r="O350" s="164"/>
      <c r="P350" s="164"/>
      <c r="Q350" s="162"/>
      <c r="S350" s="164"/>
      <c r="T350" s="164"/>
      <c r="U350" s="164"/>
      <c r="Y350" s="165"/>
      <c r="Z350" s="165"/>
      <c r="AC350" s="164"/>
      <c r="AE350" s="164"/>
      <c r="AF350" s="164"/>
      <c r="AG350" s="164"/>
      <c r="AH350" s="164"/>
      <c r="AI350" s="164"/>
      <c r="AJ350" s="164"/>
    </row>
    <row r="351" spans="2:36" s="163" customFormat="1">
      <c r="B351" s="164"/>
      <c r="E351" s="164"/>
      <c r="G351" s="164"/>
      <c r="H351" s="164"/>
      <c r="I351" s="164"/>
      <c r="J351" s="164"/>
      <c r="M351" s="143"/>
      <c r="O351" s="164"/>
      <c r="P351" s="164"/>
      <c r="Q351" s="162"/>
      <c r="S351" s="164"/>
      <c r="T351" s="164"/>
      <c r="U351" s="164"/>
      <c r="Y351" s="165"/>
      <c r="Z351" s="165"/>
      <c r="AC351" s="164"/>
      <c r="AE351" s="164"/>
      <c r="AF351" s="164"/>
      <c r="AG351" s="164"/>
      <c r="AH351" s="164"/>
      <c r="AI351" s="164"/>
      <c r="AJ351" s="164"/>
    </row>
    <row r="352" spans="2:36" s="163" customFormat="1">
      <c r="B352" s="164"/>
      <c r="E352" s="164"/>
      <c r="G352" s="164"/>
      <c r="H352" s="164"/>
      <c r="I352" s="164"/>
      <c r="J352" s="164"/>
      <c r="M352" s="143"/>
      <c r="O352" s="164"/>
      <c r="P352" s="164"/>
      <c r="Q352" s="162"/>
      <c r="S352" s="164"/>
      <c r="T352" s="164"/>
      <c r="U352" s="164"/>
      <c r="Y352" s="165"/>
      <c r="Z352" s="165"/>
      <c r="AC352" s="164"/>
      <c r="AE352" s="164"/>
      <c r="AF352" s="164"/>
      <c r="AG352" s="164"/>
      <c r="AH352" s="164"/>
      <c r="AI352" s="164"/>
      <c r="AJ352" s="164"/>
    </row>
    <row r="353" spans="2:36" s="163" customFormat="1">
      <c r="B353" s="164"/>
      <c r="E353" s="164"/>
      <c r="G353" s="164"/>
      <c r="H353" s="164"/>
      <c r="I353" s="164"/>
      <c r="J353" s="164"/>
      <c r="M353" s="143"/>
      <c r="O353" s="164"/>
      <c r="P353" s="164"/>
      <c r="Q353" s="162"/>
      <c r="S353" s="164"/>
      <c r="T353" s="164"/>
      <c r="U353" s="164"/>
      <c r="Y353" s="165"/>
      <c r="Z353" s="165"/>
      <c r="AC353" s="164"/>
      <c r="AE353" s="164"/>
      <c r="AF353" s="164"/>
      <c r="AG353" s="164"/>
      <c r="AH353" s="164"/>
      <c r="AI353" s="164"/>
      <c r="AJ353" s="164"/>
    </row>
    <row r="354" spans="2:36" s="163" customFormat="1">
      <c r="B354" s="164"/>
      <c r="E354" s="164"/>
      <c r="G354" s="164"/>
      <c r="H354" s="164"/>
      <c r="I354" s="164"/>
      <c r="J354" s="164"/>
      <c r="M354" s="143"/>
      <c r="O354" s="164"/>
      <c r="P354" s="164"/>
      <c r="Q354" s="162"/>
      <c r="S354" s="164"/>
      <c r="T354" s="164"/>
      <c r="U354" s="164"/>
      <c r="Y354" s="165"/>
      <c r="Z354" s="165"/>
      <c r="AC354" s="164"/>
      <c r="AE354" s="164"/>
      <c r="AF354" s="164"/>
      <c r="AG354" s="164"/>
      <c r="AH354" s="164"/>
      <c r="AI354" s="164"/>
      <c r="AJ354" s="164"/>
    </row>
    <row r="355" spans="2:36" s="163" customFormat="1">
      <c r="B355" s="164"/>
      <c r="E355" s="164"/>
      <c r="G355" s="164"/>
      <c r="H355" s="164"/>
      <c r="I355" s="164"/>
      <c r="J355" s="164"/>
      <c r="M355" s="143"/>
      <c r="O355" s="164"/>
      <c r="P355" s="164"/>
      <c r="Q355" s="162"/>
      <c r="S355" s="164"/>
      <c r="T355" s="164"/>
      <c r="U355" s="164"/>
      <c r="Y355" s="165"/>
      <c r="Z355" s="165"/>
      <c r="AC355" s="164"/>
      <c r="AE355" s="164"/>
      <c r="AF355" s="164"/>
      <c r="AG355" s="164"/>
      <c r="AH355" s="164"/>
      <c r="AI355" s="164"/>
      <c r="AJ355" s="164"/>
    </row>
    <row r="356" spans="2:36" s="163" customFormat="1">
      <c r="B356" s="164"/>
      <c r="E356" s="164"/>
      <c r="G356" s="164"/>
      <c r="H356" s="164"/>
      <c r="I356" s="164"/>
      <c r="J356" s="164"/>
      <c r="M356" s="143"/>
      <c r="O356" s="164"/>
      <c r="P356" s="164"/>
      <c r="Q356" s="162"/>
      <c r="S356" s="164"/>
      <c r="T356" s="164"/>
      <c r="U356" s="164"/>
      <c r="Y356" s="165"/>
      <c r="Z356" s="165"/>
      <c r="AC356" s="164"/>
      <c r="AE356" s="164"/>
      <c r="AF356" s="164"/>
      <c r="AG356" s="164"/>
      <c r="AH356" s="164"/>
      <c r="AI356" s="164"/>
      <c r="AJ356" s="164"/>
    </row>
    <row r="357" spans="2:36" s="163" customFormat="1">
      <c r="B357" s="164"/>
      <c r="E357" s="164"/>
      <c r="G357" s="164"/>
      <c r="H357" s="164"/>
      <c r="I357" s="164"/>
      <c r="J357" s="164"/>
      <c r="M357" s="143"/>
      <c r="O357" s="164"/>
      <c r="P357" s="164"/>
      <c r="Q357" s="162"/>
      <c r="S357" s="164"/>
      <c r="T357" s="164"/>
      <c r="U357" s="164"/>
      <c r="Y357" s="165"/>
      <c r="Z357" s="165"/>
      <c r="AC357" s="164"/>
      <c r="AE357" s="164"/>
      <c r="AF357" s="164"/>
      <c r="AG357" s="164"/>
      <c r="AH357" s="164"/>
      <c r="AI357" s="164"/>
      <c r="AJ357" s="164"/>
    </row>
    <row r="358" spans="2:36" s="163" customFormat="1">
      <c r="B358" s="164"/>
      <c r="E358" s="164"/>
      <c r="G358" s="164"/>
      <c r="H358" s="164"/>
      <c r="I358" s="164"/>
      <c r="J358" s="164"/>
      <c r="M358" s="143"/>
      <c r="O358" s="164"/>
      <c r="P358" s="164"/>
      <c r="Q358" s="162"/>
      <c r="S358" s="164"/>
      <c r="T358" s="164"/>
      <c r="U358" s="164"/>
      <c r="Y358" s="165"/>
      <c r="Z358" s="165"/>
      <c r="AC358" s="164"/>
      <c r="AE358" s="164"/>
      <c r="AF358" s="164"/>
      <c r="AG358" s="164"/>
      <c r="AH358" s="164"/>
      <c r="AI358" s="164"/>
      <c r="AJ358" s="164"/>
    </row>
    <row r="359" spans="2:36" s="163" customFormat="1">
      <c r="B359" s="164"/>
      <c r="E359" s="164"/>
      <c r="G359" s="164"/>
      <c r="H359" s="164"/>
      <c r="I359" s="164"/>
      <c r="J359" s="164"/>
      <c r="M359" s="143"/>
      <c r="O359" s="164"/>
      <c r="P359" s="164"/>
      <c r="Q359" s="162"/>
      <c r="S359" s="164"/>
      <c r="T359" s="164"/>
      <c r="U359" s="164"/>
      <c r="Y359" s="165"/>
      <c r="Z359" s="165"/>
      <c r="AC359" s="164"/>
      <c r="AE359" s="164"/>
      <c r="AF359" s="164"/>
      <c r="AG359" s="164"/>
      <c r="AH359" s="164"/>
      <c r="AI359" s="164"/>
      <c r="AJ359" s="164"/>
    </row>
    <row r="360" spans="2:36" s="163" customFormat="1">
      <c r="B360" s="164"/>
      <c r="E360" s="164"/>
      <c r="G360" s="164"/>
      <c r="H360" s="164"/>
      <c r="I360" s="164"/>
      <c r="J360" s="164"/>
      <c r="M360" s="143"/>
      <c r="O360" s="164"/>
      <c r="P360" s="164"/>
      <c r="Q360" s="162"/>
      <c r="S360" s="164"/>
      <c r="T360" s="164"/>
      <c r="U360" s="164"/>
      <c r="Y360" s="165"/>
      <c r="Z360" s="165"/>
      <c r="AC360" s="164"/>
      <c r="AE360" s="164"/>
      <c r="AF360" s="164"/>
      <c r="AG360" s="164"/>
      <c r="AH360" s="164"/>
      <c r="AI360" s="164"/>
      <c r="AJ360" s="164"/>
    </row>
    <row r="361" spans="2:36" s="163" customFormat="1">
      <c r="B361" s="164"/>
      <c r="E361" s="164"/>
      <c r="G361" s="164"/>
      <c r="H361" s="164"/>
      <c r="I361" s="164"/>
      <c r="J361" s="164"/>
      <c r="M361" s="143"/>
      <c r="O361" s="164"/>
      <c r="P361" s="164"/>
      <c r="Q361" s="162"/>
      <c r="S361" s="164"/>
      <c r="T361" s="164"/>
      <c r="U361" s="164"/>
      <c r="Y361" s="165"/>
      <c r="Z361" s="165"/>
      <c r="AC361" s="164"/>
      <c r="AE361" s="164"/>
      <c r="AF361" s="164"/>
      <c r="AG361" s="164"/>
      <c r="AH361" s="164"/>
      <c r="AI361" s="164"/>
      <c r="AJ361" s="164"/>
    </row>
    <row r="362" spans="2:36" s="163" customFormat="1">
      <c r="B362" s="164"/>
      <c r="E362" s="164"/>
      <c r="G362" s="164"/>
      <c r="H362" s="164"/>
      <c r="I362" s="164"/>
      <c r="J362" s="164"/>
      <c r="M362" s="143"/>
      <c r="O362" s="164"/>
      <c r="P362" s="164"/>
      <c r="Q362" s="162"/>
      <c r="S362" s="164"/>
      <c r="T362" s="164"/>
      <c r="U362" s="164"/>
      <c r="Y362" s="165"/>
      <c r="Z362" s="165"/>
      <c r="AC362" s="164"/>
      <c r="AE362" s="164"/>
      <c r="AF362" s="164"/>
      <c r="AG362" s="164"/>
      <c r="AH362" s="164"/>
      <c r="AI362" s="164"/>
      <c r="AJ362" s="164"/>
    </row>
    <row r="363" spans="2:36" s="163" customFormat="1">
      <c r="B363" s="164"/>
      <c r="E363" s="164"/>
      <c r="G363" s="164"/>
      <c r="H363" s="164"/>
      <c r="I363" s="164"/>
      <c r="J363" s="164"/>
      <c r="M363" s="143"/>
      <c r="O363" s="164"/>
      <c r="P363" s="164"/>
      <c r="Q363" s="162"/>
      <c r="S363" s="164"/>
      <c r="T363" s="164"/>
      <c r="U363" s="164"/>
      <c r="Y363" s="165"/>
      <c r="Z363" s="165"/>
      <c r="AC363" s="164"/>
      <c r="AE363" s="164"/>
      <c r="AF363" s="164"/>
      <c r="AG363" s="164"/>
      <c r="AH363" s="164"/>
      <c r="AI363" s="164"/>
      <c r="AJ363" s="164"/>
    </row>
    <row r="364" spans="2:36" s="163" customFormat="1">
      <c r="B364" s="164"/>
      <c r="E364" s="164"/>
      <c r="G364" s="164"/>
      <c r="H364" s="164"/>
      <c r="I364" s="164"/>
      <c r="J364" s="164"/>
      <c r="M364" s="143"/>
      <c r="O364" s="164"/>
      <c r="P364" s="164"/>
      <c r="Q364" s="162"/>
      <c r="S364" s="164"/>
      <c r="T364" s="164"/>
      <c r="U364" s="164"/>
      <c r="Y364" s="165"/>
      <c r="Z364" s="165"/>
      <c r="AC364" s="164"/>
      <c r="AE364" s="164"/>
      <c r="AF364" s="164"/>
      <c r="AG364" s="164"/>
      <c r="AH364" s="164"/>
      <c r="AI364" s="164"/>
      <c r="AJ364" s="164"/>
    </row>
    <row r="365" spans="2:36" s="163" customFormat="1">
      <c r="B365" s="164"/>
      <c r="E365" s="164"/>
      <c r="G365" s="164"/>
      <c r="H365" s="164"/>
      <c r="I365" s="164"/>
      <c r="J365" s="164"/>
      <c r="M365" s="143"/>
      <c r="O365" s="164"/>
      <c r="P365" s="164"/>
      <c r="Q365" s="162"/>
      <c r="S365" s="164"/>
      <c r="T365" s="164"/>
      <c r="U365" s="164"/>
      <c r="Y365" s="165"/>
      <c r="Z365" s="165"/>
      <c r="AC365" s="164"/>
      <c r="AE365" s="164"/>
      <c r="AF365" s="164"/>
      <c r="AG365" s="164"/>
      <c r="AH365" s="164"/>
      <c r="AI365" s="164"/>
      <c r="AJ365" s="164"/>
    </row>
    <row r="366" spans="2:36" s="163" customFormat="1">
      <c r="B366" s="164"/>
      <c r="E366" s="164"/>
      <c r="G366" s="164"/>
      <c r="H366" s="164"/>
      <c r="I366" s="164"/>
      <c r="J366" s="164"/>
      <c r="M366" s="143"/>
      <c r="O366" s="164"/>
      <c r="P366" s="164"/>
      <c r="Q366" s="162"/>
      <c r="S366" s="164"/>
      <c r="T366" s="164"/>
      <c r="U366" s="164"/>
      <c r="Y366" s="165"/>
      <c r="Z366" s="165"/>
      <c r="AC366" s="164"/>
      <c r="AE366" s="164"/>
      <c r="AF366" s="164"/>
      <c r="AG366" s="164"/>
      <c r="AH366" s="164"/>
      <c r="AI366" s="164"/>
      <c r="AJ366" s="164"/>
    </row>
    <row r="367" spans="2:36" s="163" customFormat="1">
      <c r="B367" s="164"/>
      <c r="E367" s="164"/>
      <c r="G367" s="164"/>
      <c r="H367" s="164"/>
      <c r="I367" s="164"/>
      <c r="J367" s="164"/>
      <c r="M367" s="143"/>
      <c r="O367" s="164"/>
      <c r="P367" s="164"/>
      <c r="Q367" s="162"/>
      <c r="S367" s="164"/>
      <c r="T367" s="164"/>
      <c r="U367" s="164"/>
      <c r="Y367" s="165"/>
      <c r="Z367" s="165"/>
      <c r="AC367" s="164"/>
      <c r="AE367" s="164"/>
      <c r="AF367" s="164"/>
      <c r="AG367" s="164"/>
      <c r="AH367" s="164"/>
      <c r="AI367" s="164"/>
      <c r="AJ367" s="164"/>
    </row>
    <row r="368" spans="2:36" s="163" customFormat="1">
      <c r="B368" s="164"/>
      <c r="E368" s="164"/>
      <c r="G368" s="164"/>
      <c r="H368" s="164"/>
      <c r="I368" s="164"/>
      <c r="J368" s="164"/>
      <c r="M368" s="143"/>
      <c r="O368" s="164"/>
      <c r="P368" s="164"/>
      <c r="Q368" s="162"/>
      <c r="S368" s="164"/>
      <c r="T368" s="164"/>
      <c r="U368" s="164"/>
      <c r="Y368" s="165"/>
      <c r="Z368" s="165"/>
      <c r="AC368" s="164"/>
      <c r="AE368" s="164"/>
      <c r="AF368" s="164"/>
      <c r="AG368" s="164"/>
      <c r="AH368" s="164"/>
      <c r="AI368" s="164"/>
      <c r="AJ368" s="164"/>
    </row>
    <row r="369" spans="2:36" s="163" customFormat="1">
      <c r="B369" s="164"/>
      <c r="E369" s="164"/>
      <c r="G369" s="164"/>
      <c r="H369" s="164"/>
      <c r="I369" s="164"/>
      <c r="J369" s="164"/>
      <c r="M369" s="143"/>
      <c r="O369" s="164"/>
      <c r="P369" s="164"/>
      <c r="Q369" s="162"/>
      <c r="S369" s="164"/>
      <c r="T369" s="164"/>
      <c r="U369" s="164"/>
      <c r="Y369" s="165"/>
      <c r="Z369" s="165"/>
      <c r="AC369" s="164"/>
      <c r="AE369" s="164"/>
      <c r="AF369" s="164"/>
      <c r="AG369" s="164"/>
      <c r="AH369" s="164"/>
      <c r="AI369" s="164"/>
      <c r="AJ369" s="164"/>
    </row>
    <row r="370" spans="2:36" s="163" customFormat="1">
      <c r="B370" s="164"/>
      <c r="E370" s="164"/>
      <c r="G370" s="164"/>
      <c r="H370" s="164"/>
      <c r="I370" s="164"/>
      <c r="J370" s="164"/>
      <c r="M370" s="143"/>
      <c r="O370" s="164"/>
      <c r="P370" s="164"/>
      <c r="Q370" s="162"/>
      <c r="S370" s="164"/>
      <c r="T370" s="164"/>
      <c r="U370" s="164"/>
      <c r="Y370" s="165"/>
      <c r="Z370" s="165"/>
      <c r="AC370" s="164"/>
      <c r="AE370" s="164"/>
      <c r="AF370" s="164"/>
      <c r="AG370" s="164"/>
      <c r="AH370" s="164"/>
      <c r="AI370" s="164"/>
      <c r="AJ370" s="164"/>
    </row>
    <row r="371" spans="2:36" s="163" customFormat="1">
      <c r="B371" s="164"/>
      <c r="E371" s="164"/>
      <c r="G371" s="164"/>
      <c r="H371" s="164"/>
      <c r="I371" s="164"/>
      <c r="J371" s="164"/>
      <c r="M371" s="143"/>
      <c r="O371" s="164"/>
      <c r="P371" s="164"/>
      <c r="Q371" s="162"/>
      <c r="S371" s="164"/>
      <c r="T371" s="164"/>
      <c r="U371" s="164"/>
      <c r="Y371" s="165"/>
      <c r="Z371" s="165"/>
      <c r="AC371" s="164"/>
      <c r="AE371" s="164"/>
      <c r="AF371" s="164"/>
      <c r="AG371" s="164"/>
      <c r="AH371" s="164"/>
      <c r="AI371" s="164"/>
      <c r="AJ371" s="164"/>
    </row>
    <row r="372" spans="2:36" s="163" customFormat="1">
      <c r="B372" s="164"/>
      <c r="E372" s="164"/>
      <c r="G372" s="164"/>
      <c r="H372" s="164"/>
      <c r="I372" s="164"/>
      <c r="J372" s="164"/>
      <c r="M372" s="143"/>
      <c r="O372" s="164"/>
      <c r="P372" s="164"/>
      <c r="Q372" s="162"/>
      <c r="S372" s="164"/>
      <c r="T372" s="164"/>
      <c r="U372" s="164"/>
      <c r="Y372" s="165"/>
      <c r="Z372" s="165"/>
      <c r="AC372" s="164"/>
      <c r="AE372" s="164"/>
      <c r="AF372" s="164"/>
      <c r="AG372" s="164"/>
      <c r="AH372" s="164"/>
      <c r="AI372" s="164"/>
      <c r="AJ372" s="164"/>
    </row>
    <row r="373" spans="2:36" s="163" customFormat="1">
      <c r="B373" s="164"/>
      <c r="E373" s="164"/>
      <c r="G373" s="164"/>
      <c r="H373" s="164"/>
      <c r="I373" s="164"/>
      <c r="J373" s="164"/>
      <c r="M373" s="143"/>
      <c r="O373" s="164"/>
      <c r="P373" s="164"/>
      <c r="Q373" s="162"/>
      <c r="S373" s="164"/>
      <c r="T373" s="164"/>
      <c r="U373" s="164"/>
      <c r="Y373" s="165"/>
      <c r="Z373" s="165"/>
      <c r="AC373" s="164"/>
      <c r="AE373" s="164"/>
      <c r="AF373" s="164"/>
      <c r="AG373" s="164"/>
      <c r="AH373" s="164"/>
      <c r="AI373" s="164"/>
      <c r="AJ373" s="164"/>
    </row>
    <row r="374" spans="2:36" s="163" customFormat="1">
      <c r="B374" s="164"/>
      <c r="E374" s="164"/>
      <c r="G374" s="164"/>
      <c r="H374" s="164"/>
      <c r="I374" s="164"/>
      <c r="J374" s="164"/>
      <c r="M374" s="143"/>
      <c r="O374" s="164"/>
      <c r="P374" s="164"/>
      <c r="Q374" s="162"/>
      <c r="S374" s="164"/>
      <c r="T374" s="164"/>
      <c r="U374" s="164"/>
      <c r="Y374" s="165"/>
      <c r="Z374" s="165"/>
      <c r="AC374" s="164"/>
      <c r="AE374" s="164"/>
      <c r="AF374" s="164"/>
      <c r="AG374" s="164"/>
      <c r="AH374" s="164"/>
      <c r="AI374" s="164"/>
      <c r="AJ374" s="164"/>
    </row>
    <row r="375" spans="2:36" s="163" customFormat="1">
      <c r="B375" s="164"/>
      <c r="E375" s="164"/>
      <c r="G375" s="164"/>
      <c r="H375" s="164"/>
      <c r="I375" s="164"/>
      <c r="J375" s="164"/>
      <c r="M375" s="143"/>
      <c r="O375" s="164"/>
      <c r="P375" s="164"/>
      <c r="Q375" s="162"/>
      <c r="S375" s="164"/>
      <c r="T375" s="164"/>
      <c r="U375" s="164"/>
      <c r="Y375" s="165"/>
      <c r="Z375" s="165"/>
      <c r="AC375" s="164"/>
      <c r="AE375" s="164"/>
      <c r="AF375" s="164"/>
      <c r="AG375" s="164"/>
      <c r="AH375" s="164"/>
      <c r="AI375" s="164"/>
      <c r="AJ375" s="164"/>
    </row>
    <row r="376" spans="2:36" s="163" customFormat="1">
      <c r="B376" s="164"/>
      <c r="E376" s="164"/>
      <c r="G376" s="164"/>
      <c r="H376" s="164"/>
      <c r="I376" s="164"/>
      <c r="J376" s="164"/>
      <c r="M376" s="143"/>
      <c r="O376" s="164"/>
      <c r="P376" s="164"/>
      <c r="Q376" s="162"/>
      <c r="S376" s="164"/>
      <c r="T376" s="164"/>
      <c r="U376" s="164"/>
      <c r="Y376" s="165"/>
      <c r="Z376" s="165"/>
      <c r="AC376" s="164"/>
      <c r="AE376" s="164"/>
      <c r="AF376" s="164"/>
      <c r="AG376" s="164"/>
      <c r="AH376" s="164"/>
      <c r="AI376" s="164"/>
      <c r="AJ376" s="164"/>
    </row>
    <row r="377" spans="2:36" s="163" customFormat="1">
      <c r="B377" s="164"/>
      <c r="E377" s="164"/>
      <c r="G377" s="164"/>
      <c r="H377" s="164"/>
      <c r="I377" s="164"/>
      <c r="J377" s="164"/>
      <c r="M377" s="143"/>
      <c r="O377" s="164"/>
      <c r="P377" s="164"/>
      <c r="Q377" s="162"/>
      <c r="S377" s="164"/>
      <c r="T377" s="164"/>
      <c r="U377" s="164"/>
      <c r="Y377" s="165"/>
      <c r="Z377" s="165"/>
      <c r="AC377" s="164"/>
      <c r="AE377" s="164"/>
      <c r="AF377" s="164"/>
      <c r="AG377" s="164"/>
      <c r="AH377" s="164"/>
      <c r="AI377" s="164"/>
      <c r="AJ377" s="164"/>
    </row>
    <row r="378" spans="2:36" s="163" customFormat="1">
      <c r="B378" s="164"/>
      <c r="E378" s="164"/>
      <c r="G378" s="164"/>
      <c r="H378" s="164"/>
      <c r="I378" s="164"/>
      <c r="J378" s="164"/>
      <c r="M378" s="143"/>
      <c r="O378" s="164"/>
      <c r="P378" s="164"/>
      <c r="Q378" s="162"/>
      <c r="S378" s="164"/>
      <c r="T378" s="164"/>
      <c r="U378" s="164"/>
      <c r="Y378" s="165"/>
      <c r="Z378" s="165"/>
      <c r="AC378" s="164"/>
      <c r="AE378" s="164"/>
      <c r="AF378" s="164"/>
      <c r="AG378" s="164"/>
      <c r="AH378" s="164"/>
      <c r="AI378" s="164"/>
      <c r="AJ378" s="164"/>
    </row>
    <row r="379" spans="2:36" s="163" customFormat="1">
      <c r="B379" s="164"/>
      <c r="E379" s="164"/>
      <c r="G379" s="164"/>
      <c r="H379" s="164"/>
      <c r="I379" s="164"/>
      <c r="J379" s="164"/>
      <c r="M379" s="143"/>
      <c r="O379" s="164"/>
      <c r="P379" s="164"/>
      <c r="Q379" s="162"/>
      <c r="S379" s="164"/>
      <c r="T379" s="164"/>
      <c r="U379" s="164"/>
      <c r="Y379" s="165"/>
      <c r="Z379" s="165"/>
      <c r="AC379" s="164"/>
      <c r="AE379" s="164"/>
      <c r="AF379" s="164"/>
      <c r="AG379" s="164"/>
      <c r="AH379" s="164"/>
      <c r="AI379" s="164"/>
      <c r="AJ379" s="164"/>
    </row>
    <row r="380" spans="2:36" s="163" customFormat="1">
      <c r="B380" s="164"/>
      <c r="E380" s="164"/>
      <c r="G380" s="164"/>
      <c r="H380" s="164"/>
      <c r="I380" s="164"/>
      <c r="J380" s="164"/>
      <c r="M380" s="143"/>
      <c r="O380" s="164"/>
      <c r="P380" s="164"/>
      <c r="Q380" s="162"/>
      <c r="S380" s="164"/>
      <c r="T380" s="164"/>
      <c r="U380" s="164"/>
      <c r="Y380" s="165"/>
      <c r="Z380" s="165"/>
      <c r="AC380" s="164"/>
      <c r="AE380" s="164"/>
      <c r="AF380" s="164"/>
      <c r="AG380" s="164"/>
      <c r="AH380" s="164"/>
      <c r="AI380" s="164"/>
      <c r="AJ380" s="164"/>
    </row>
    <row r="381" spans="2:36" s="163" customFormat="1">
      <c r="B381" s="164"/>
      <c r="E381" s="164"/>
      <c r="G381" s="164"/>
      <c r="H381" s="164"/>
      <c r="I381" s="164"/>
      <c r="J381" s="164"/>
      <c r="M381" s="143"/>
      <c r="O381" s="164"/>
      <c r="P381" s="164"/>
      <c r="Q381" s="162"/>
      <c r="S381" s="164"/>
      <c r="T381" s="164"/>
      <c r="U381" s="164"/>
      <c r="Y381" s="165"/>
      <c r="Z381" s="165"/>
      <c r="AC381" s="164"/>
      <c r="AE381" s="164"/>
      <c r="AF381" s="164"/>
      <c r="AG381" s="164"/>
      <c r="AH381" s="164"/>
      <c r="AI381" s="164"/>
      <c r="AJ381" s="164"/>
    </row>
    <row r="382" spans="2:36" s="163" customFormat="1">
      <c r="B382" s="164"/>
      <c r="E382" s="164"/>
      <c r="G382" s="164"/>
      <c r="H382" s="164"/>
      <c r="I382" s="164"/>
      <c r="J382" s="164"/>
      <c r="M382" s="143"/>
      <c r="O382" s="164"/>
      <c r="P382" s="164"/>
      <c r="Q382" s="162"/>
      <c r="S382" s="164"/>
      <c r="T382" s="164"/>
      <c r="U382" s="164"/>
      <c r="Y382" s="165"/>
      <c r="Z382" s="165"/>
      <c r="AC382" s="164"/>
      <c r="AE382" s="164"/>
      <c r="AF382" s="164"/>
      <c r="AG382" s="164"/>
      <c r="AH382" s="164"/>
      <c r="AI382" s="164"/>
      <c r="AJ382" s="164"/>
    </row>
    <row r="383" spans="2:36" s="163" customFormat="1">
      <c r="B383" s="164"/>
      <c r="E383" s="164"/>
      <c r="G383" s="164"/>
      <c r="H383" s="164"/>
      <c r="I383" s="164"/>
      <c r="J383" s="164"/>
      <c r="M383" s="143"/>
      <c r="O383" s="164"/>
      <c r="P383" s="164"/>
      <c r="Q383" s="162"/>
      <c r="S383" s="164"/>
      <c r="T383" s="164"/>
      <c r="U383" s="164"/>
      <c r="Y383" s="165"/>
      <c r="Z383" s="165"/>
      <c r="AC383" s="164"/>
      <c r="AE383" s="164"/>
      <c r="AF383" s="164"/>
      <c r="AG383" s="164"/>
      <c r="AH383" s="164"/>
      <c r="AI383" s="164"/>
      <c r="AJ383" s="164"/>
    </row>
    <row r="384" spans="2:36" s="163" customFormat="1">
      <c r="B384" s="164"/>
      <c r="E384" s="164"/>
      <c r="G384" s="164"/>
      <c r="H384" s="164"/>
      <c r="I384" s="164"/>
      <c r="J384" s="164"/>
      <c r="M384" s="143"/>
      <c r="O384" s="164"/>
      <c r="P384" s="164"/>
      <c r="Q384" s="162"/>
      <c r="S384" s="164"/>
      <c r="T384" s="164"/>
      <c r="U384" s="164"/>
      <c r="Y384" s="165"/>
      <c r="Z384" s="165"/>
      <c r="AC384" s="164"/>
      <c r="AE384" s="164"/>
      <c r="AF384" s="164"/>
      <c r="AG384" s="164"/>
      <c r="AH384" s="164"/>
      <c r="AI384" s="164"/>
      <c r="AJ384" s="164"/>
    </row>
    <row r="385" spans="2:36" s="163" customFormat="1">
      <c r="B385" s="164"/>
      <c r="E385" s="164"/>
      <c r="G385" s="164"/>
      <c r="H385" s="164"/>
      <c r="I385" s="164"/>
      <c r="J385" s="164"/>
      <c r="M385" s="143"/>
      <c r="O385" s="164"/>
      <c r="P385" s="164"/>
      <c r="Q385" s="162"/>
      <c r="S385" s="164"/>
      <c r="T385" s="164"/>
      <c r="U385" s="164"/>
      <c r="Y385" s="165"/>
      <c r="Z385" s="165"/>
      <c r="AC385" s="164"/>
      <c r="AE385" s="164"/>
      <c r="AF385" s="164"/>
      <c r="AG385" s="164"/>
      <c r="AH385" s="164"/>
      <c r="AI385" s="164"/>
      <c r="AJ385" s="164"/>
    </row>
    <row r="386" spans="2:36" s="163" customFormat="1">
      <c r="B386" s="164"/>
      <c r="E386" s="164"/>
      <c r="G386" s="164"/>
      <c r="H386" s="164"/>
      <c r="I386" s="164"/>
      <c r="J386" s="164"/>
      <c r="M386" s="143"/>
      <c r="O386" s="164"/>
      <c r="P386" s="164"/>
      <c r="Q386" s="162"/>
      <c r="S386" s="164"/>
      <c r="T386" s="164"/>
      <c r="U386" s="164"/>
      <c r="Y386" s="165"/>
      <c r="Z386" s="165"/>
      <c r="AC386" s="164"/>
      <c r="AE386" s="164"/>
      <c r="AF386" s="164"/>
      <c r="AG386" s="164"/>
      <c r="AH386" s="164"/>
      <c r="AI386" s="164"/>
      <c r="AJ386" s="164"/>
    </row>
    <row r="387" spans="2:36" s="163" customFormat="1">
      <c r="B387" s="164"/>
      <c r="E387" s="164"/>
      <c r="G387" s="164"/>
      <c r="H387" s="164"/>
      <c r="I387" s="164"/>
      <c r="J387" s="164"/>
      <c r="M387" s="143"/>
      <c r="O387" s="164"/>
      <c r="P387" s="164"/>
      <c r="Q387" s="162"/>
      <c r="S387" s="164"/>
      <c r="T387" s="164"/>
      <c r="U387" s="164"/>
      <c r="Y387" s="165"/>
      <c r="Z387" s="165"/>
      <c r="AC387" s="164"/>
      <c r="AE387" s="164"/>
      <c r="AF387" s="164"/>
      <c r="AG387" s="164"/>
      <c r="AH387" s="164"/>
      <c r="AI387" s="164"/>
      <c r="AJ387" s="164"/>
    </row>
    <row r="388" spans="2:36" s="163" customFormat="1">
      <c r="B388" s="164"/>
      <c r="E388" s="164"/>
      <c r="G388" s="164"/>
      <c r="H388" s="164"/>
      <c r="I388" s="164"/>
      <c r="J388" s="164"/>
      <c r="M388" s="143"/>
      <c r="O388" s="164"/>
      <c r="P388" s="164"/>
      <c r="Q388" s="162"/>
      <c r="S388" s="164"/>
      <c r="T388" s="164"/>
      <c r="U388" s="164"/>
      <c r="Y388" s="165"/>
      <c r="Z388" s="165"/>
      <c r="AC388" s="164"/>
      <c r="AE388" s="164"/>
      <c r="AF388" s="164"/>
      <c r="AG388" s="164"/>
      <c r="AH388" s="164"/>
      <c r="AI388" s="164"/>
      <c r="AJ388" s="164"/>
    </row>
    <row r="389" spans="2:36" s="163" customFormat="1">
      <c r="B389" s="164"/>
      <c r="E389" s="164"/>
      <c r="G389" s="164"/>
      <c r="H389" s="164"/>
      <c r="I389" s="164"/>
      <c r="J389" s="164"/>
      <c r="M389" s="143"/>
      <c r="O389" s="164"/>
      <c r="P389" s="164"/>
      <c r="Q389" s="162"/>
      <c r="S389" s="164"/>
      <c r="T389" s="164"/>
      <c r="U389" s="164"/>
      <c r="Y389" s="165"/>
      <c r="Z389" s="165"/>
      <c r="AC389" s="164"/>
      <c r="AE389" s="164"/>
      <c r="AF389" s="164"/>
      <c r="AG389" s="164"/>
      <c r="AH389" s="164"/>
      <c r="AI389" s="164"/>
      <c r="AJ389" s="164"/>
    </row>
    <row r="390" spans="2:36" s="163" customFormat="1">
      <c r="B390" s="164"/>
      <c r="E390" s="164"/>
      <c r="G390" s="164"/>
      <c r="H390" s="164"/>
      <c r="I390" s="164"/>
      <c r="J390" s="164"/>
      <c r="M390" s="143"/>
      <c r="O390" s="164"/>
      <c r="P390" s="164"/>
      <c r="Q390" s="162"/>
      <c r="S390" s="164"/>
      <c r="T390" s="164"/>
      <c r="U390" s="164"/>
      <c r="Y390" s="165"/>
      <c r="Z390" s="165"/>
      <c r="AC390" s="164"/>
      <c r="AE390" s="164"/>
      <c r="AF390" s="164"/>
      <c r="AG390" s="164"/>
      <c r="AH390" s="164"/>
      <c r="AI390" s="164"/>
      <c r="AJ390" s="164"/>
    </row>
    <row r="391" spans="2:36" s="163" customFormat="1">
      <c r="B391" s="164"/>
      <c r="E391" s="164"/>
      <c r="G391" s="164"/>
      <c r="H391" s="164"/>
      <c r="I391" s="164"/>
      <c r="J391" s="164"/>
      <c r="M391" s="143"/>
      <c r="O391" s="164"/>
      <c r="P391" s="164"/>
      <c r="Q391" s="162"/>
      <c r="S391" s="164"/>
      <c r="T391" s="164"/>
      <c r="U391" s="164"/>
      <c r="Y391" s="165"/>
      <c r="Z391" s="165"/>
      <c r="AC391" s="164"/>
      <c r="AE391" s="164"/>
      <c r="AF391" s="164"/>
      <c r="AG391" s="164"/>
      <c r="AH391" s="164"/>
      <c r="AI391" s="164"/>
      <c r="AJ391" s="164"/>
    </row>
    <row r="392" spans="2:36" s="163" customFormat="1">
      <c r="B392" s="164"/>
      <c r="E392" s="164"/>
      <c r="G392" s="164"/>
      <c r="H392" s="164"/>
      <c r="I392" s="164"/>
      <c r="J392" s="164"/>
      <c r="M392" s="143"/>
      <c r="O392" s="164"/>
      <c r="P392" s="164"/>
      <c r="Q392" s="162"/>
      <c r="S392" s="164"/>
      <c r="T392" s="164"/>
      <c r="U392" s="164"/>
      <c r="Y392" s="165"/>
      <c r="Z392" s="165"/>
      <c r="AC392" s="164"/>
      <c r="AE392" s="164"/>
      <c r="AF392" s="164"/>
      <c r="AG392" s="164"/>
      <c r="AH392" s="164"/>
      <c r="AI392" s="164"/>
      <c r="AJ392" s="164"/>
    </row>
    <row r="393" spans="2:36" s="163" customFormat="1">
      <c r="B393" s="164"/>
      <c r="E393" s="164"/>
      <c r="G393" s="164"/>
      <c r="H393" s="164"/>
      <c r="I393" s="164"/>
      <c r="J393" s="164"/>
      <c r="M393" s="143"/>
      <c r="O393" s="164"/>
      <c r="P393" s="164"/>
      <c r="Q393" s="162"/>
      <c r="S393" s="164"/>
      <c r="T393" s="164"/>
      <c r="U393" s="164"/>
      <c r="Y393" s="165"/>
      <c r="Z393" s="165"/>
      <c r="AC393" s="164"/>
      <c r="AE393" s="164"/>
      <c r="AF393" s="164"/>
      <c r="AG393" s="164"/>
      <c r="AH393" s="164"/>
      <c r="AI393" s="164"/>
      <c r="AJ393" s="164"/>
    </row>
    <row r="394" spans="2:36" s="163" customFormat="1">
      <c r="B394" s="164"/>
      <c r="E394" s="164"/>
      <c r="G394" s="164"/>
      <c r="H394" s="164"/>
      <c r="I394" s="164"/>
      <c r="J394" s="164"/>
      <c r="M394" s="143"/>
      <c r="O394" s="164"/>
      <c r="P394" s="164"/>
      <c r="Q394" s="162"/>
      <c r="S394" s="164"/>
      <c r="T394" s="164"/>
      <c r="U394" s="164"/>
      <c r="Y394" s="165"/>
      <c r="Z394" s="165"/>
      <c r="AC394" s="164"/>
      <c r="AE394" s="164"/>
      <c r="AF394" s="164"/>
      <c r="AG394" s="164"/>
      <c r="AH394" s="164"/>
      <c r="AI394" s="164"/>
      <c r="AJ394" s="164"/>
    </row>
    <row r="395" spans="2:36" s="163" customFormat="1">
      <c r="B395" s="164"/>
      <c r="E395" s="164"/>
      <c r="G395" s="164"/>
      <c r="H395" s="164"/>
      <c r="I395" s="164"/>
      <c r="J395" s="164"/>
      <c r="M395" s="143"/>
      <c r="O395" s="164"/>
      <c r="P395" s="164"/>
      <c r="Q395" s="162"/>
      <c r="S395" s="164"/>
      <c r="T395" s="164"/>
      <c r="U395" s="164"/>
      <c r="Y395" s="165"/>
      <c r="Z395" s="165"/>
      <c r="AC395" s="164"/>
      <c r="AE395" s="164"/>
      <c r="AF395" s="164"/>
      <c r="AG395" s="164"/>
      <c r="AH395" s="164"/>
      <c r="AI395" s="164"/>
      <c r="AJ395" s="164"/>
    </row>
    <row r="396" spans="2:36" s="163" customFormat="1">
      <c r="B396" s="164"/>
      <c r="E396" s="164"/>
      <c r="G396" s="164"/>
      <c r="H396" s="164"/>
      <c r="I396" s="164"/>
      <c r="J396" s="164"/>
      <c r="M396" s="143"/>
      <c r="O396" s="164"/>
      <c r="P396" s="164"/>
      <c r="Q396" s="162"/>
      <c r="S396" s="164"/>
      <c r="T396" s="164"/>
      <c r="U396" s="164"/>
      <c r="Y396" s="165"/>
      <c r="Z396" s="165"/>
      <c r="AC396" s="164"/>
      <c r="AE396" s="164"/>
      <c r="AF396" s="164"/>
      <c r="AG396" s="164"/>
      <c r="AH396" s="164"/>
      <c r="AI396" s="164"/>
      <c r="AJ396" s="164"/>
    </row>
    <row r="397" spans="2:36" s="163" customFormat="1">
      <c r="B397" s="164"/>
      <c r="E397" s="164"/>
      <c r="G397" s="164"/>
      <c r="H397" s="164"/>
      <c r="I397" s="164"/>
      <c r="J397" s="164"/>
      <c r="M397" s="143"/>
      <c r="O397" s="164"/>
      <c r="P397" s="164"/>
      <c r="Q397" s="162"/>
      <c r="S397" s="164"/>
      <c r="T397" s="164"/>
      <c r="U397" s="164"/>
      <c r="Y397" s="165"/>
      <c r="Z397" s="165"/>
      <c r="AC397" s="164"/>
      <c r="AE397" s="164"/>
      <c r="AF397" s="164"/>
      <c r="AG397" s="164"/>
      <c r="AH397" s="164"/>
      <c r="AI397" s="164"/>
      <c r="AJ397" s="164"/>
    </row>
    <row r="398" spans="2:36" s="163" customFormat="1">
      <c r="B398" s="164"/>
      <c r="E398" s="164"/>
      <c r="G398" s="164"/>
      <c r="H398" s="164"/>
      <c r="I398" s="164"/>
      <c r="J398" s="164"/>
      <c r="M398" s="143"/>
      <c r="O398" s="164"/>
      <c r="P398" s="164"/>
      <c r="Q398" s="162"/>
      <c r="S398" s="164"/>
      <c r="T398" s="164"/>
      <c r="U398" s="164"/>
      <c r="Y398" s="165"/>
      <c r="Z398" s="165"/>
      <c r="AC398" s="164"/>
      <c r="AE398" s="164"/>
      <c r="AF398" s="164"/>
      <c r="AG398" s="164"/>
      <c r="AH398" s="164"/>
      <c r="AI398" s="164"/>
      <c r="AJ398" s="164"/>
    </row>
    <row r="399" spans="2:36" s="163" customFormat="1">
      <c r="B399" s="164"/>
      <c r="E399" s="164"/>
      <c r="G399" s="164"/>
      <c r="H399" s="164"/>
      <c r="I399" s="164"/>
      <c r="J399" s="164"/>
      <c r="M399" s="143"/>
      <c r="O399" s="164"/>
      <c r="P399" s="164"/>
      <c r="Q399" s="162"/>
      <c r="S399" s="164"/>
      <c r="T399" s="164"/>
      <c r="U399" s="164"/>
      <c r="Y399" s="165"/>
      <c r="Z399" s="165"/>
      <c r="AC399" s="164"/>
      <c r="AE399" s="164"/>
      <c r="AF399" s="164"/>
      <c r="AG399" s="164"/>
      <c r="AH399" s="164"/>
      <c r="AI399" s="164"/>
      <c r="AJ399" s="164"/>
    </row>
    <row r="400" spans="2:36" s="163" customFormat="1">
      <c r="B400" s="164"/>
      <c r="E400" s="164"/>
      <c r="G400" s="164"/>
      <c r="H400" s="164"/>
      <c r="I400" s="164"/>
      <c r="J400" s="164"/>
      <c r="M400" s="143"/>
      <c r="O400" s="164"/>
      <c r="P400" s="164"/>
      <c r="Q400" s="162"/>
      <c r="S400" s="164"/>
      <c r="T400" s="164"/>
      <c r="U400" s="164"/>
      <c r="Y400" s="165"/>
      <c r="Z400" s="165"/>
      <c r="AC400" s="164"/>
      <c r="AE400" s="164"/>
      <c r="AF400" s="164"/>
      <c r="AG400" s="164"/>
      <c r="AH400" s="164"/>
      <c r="AI400" s="164"/>
      <c r="AJ400" s="164"/>
    </row>
    <row r="401" spans="2:36" s="163" customFormat="1">
      <c r="B401" s="164"/>
      <c r="E401" s="164"/>
      <c r="G401" s="164"/>
      <c r="H401" s="164"/>
      <c r="I401" s="164"/>
      <c r="J401" s="164"/>
      <c r="M401" s="143"/>
      <c r="O401" s="164"/>
      <c r="P401" s="164"/>
      <c r="Q401" s="162"/>
      <c r="S401" s="164"/>
      <c r="T401" s="164"/>
      <c r="U401" s="164"/>
      <c r="Y401" s="165"/>
      <c r="Z401" s="165"/>
      <c r="AC401" s="164"/>
      <c r="AE401" s="164"/>
      <c r="AF401" s="164"/>
      <c r="AG401" s="164"/>
      <c r="AH401" s="164"/>
      <c r="AI401" s="164"/>
      <c r="AJ401" s="164"/>
    </row>
    <row r="402" spans="2:36" s="163" customFormat="1">
      <c r="B402" s="164"/>
      <c r="E402" s="164"/>
      <c r="G402" s="164"/>
      <c r="H402" s="164"/>
      <c r="I402" s="164"/>
      <c r="J402" s="164"/>
      <c r="M402" s="143"/>
      <c r="O402" s="164"/>
      <c r="P402" s="164"/>
      <c r="Q402" s="162"/>
      <c r="S402" s="164"/>
      <c r="T402" s="164"/>
      <c r="U402" s="164"/>
      <c r="Y402" s="165"/>
      <c r="Z402" s="165"/>
      <c r="AC402" s="164"/>
      <c r="AE402" s="164"/>
      <c r="AF402" s="164"/>
      <c r="AG402" s="164"/>
      <c r="AH402" s="164"/>
      <c r="AI402" s="164"/>
      <c r="AJ402" s="164"/>
    </row>
    <row r="403" spans="2:36" s="163" customFormat="1">
      <c r="B403" s="164"/>
      <c r="E403" s="164"/>
      <c r="G403" s="164"/>
      <c r="H403" s="164"/>
      <c r="I403" s="164"/>
      <c r="J403" s="164"/>
      <c r="M403" s="143"/>
      <c r="O403" s="164"/>
      <c r="P403" s="164"/>
      <c r="Q403" s="162"/>
      <c r="S403" s="164"/>
      <c r="T403" s="164"/>
      <c r="U403" s="164"/>
      <c r="Y403" s="165"/>
      <c r="Z403" s="165"/>
      <c r="AC403" s="164"/>
      <c r="AE403" s="164"/>
      <c r="AF403" s="164"/>
      <c r="AG403" s="164"/>
      <c r="AH403" s="164"/>
      <c r="AI403" s="164"/>
      <c r="AJ403" s="164"/>
    </row>
    <row r="404" spans="2:36" s="163" customFormat="1">
      <c r="B404" s="164"/>
      <c r="E404" s="164"/>
      <c r="G404" s="164"/>
      <c r="H404" s="164"/>
      <c r="I404" s="164"/>
      <c r="J404" s="164"/>
      <c r="M404" s="143"/>
      <c r="O404" s="164"/>
      <c r="P404" s="164"/>
      <c r="Q404" s="162"/>
      <c r="S404" s="164"/>
      <c r="T404" s="164"/>
      <c r="U404" s="164"/>
      <c r="Y404" s="165"/>
      <c r="Z404" s="165"/>
      <c r="AC404" s="164"/>
      <c r="AE404" s="164"/>
      <c r="AF404" s="164"/>
      <c r="AG404" s="164"/>
      <c r="AH404" s="164"/>
      <c r="AI404" s="164"/>
      <c r="AJ404" s="164"/>
    </row>
    <row r="405" spans="2:36" s="163" customFormat="1">
      <c r="B405" s="164"/>
      <c r="E405" s="164"/>
      <c r="G405" s="164"/>
      <c r="H405" s="164"/>
      <c r="I405" s="164"/>
      <c r="J405" s="164"/>
      <c r="M405" s="143"/>
      <c r="O405" s="164"/>
      <c r="P405" s="164"/>
      <c r="Q405" s="162"/>
      <c r="S405" s="164"/>
      <c r="T405" s="164"/>
      <c r="U405" s="164"/>
      <c r="Y405" s="165"/>
      <c r="Z405" s="165"/>
      <c r="AC405" s="164"/>
      <c r="AE405" s="164"/>
      <c r="AF405" s="164"/>
      <c r="AG405" s="164"/>
      <c r="AH405" s="164"/>
      <c r="AI405" s="164"/>
      <c r="AJ405" s="164"/>
    </row>
    <row r="406" spans="2:36" s="163" customFormat="1">
      <c r="B406" s="164"/>
      <c r="E406" s="164"/>
      <c r="G406" s="164"/>
      <c r="H406" s="164"/>
      <c r="I406" s="164"/>
      <c r="J406" s="164"/>
      <c r="M406" s="143"/>
      <c r="O406" s="164"/>
      <c r="P406" s="164"/>
      <c r="Q406" s="162"/>
      <c r="S406" s="164"/>
      <c r="T406" s="164"/>
      <c r="U406" s="164"/>
      <c r="Y406" s="165"/>
      <c r="Z406" s="165"/>
      <c r="AC406" s="164"/>
      <c r="AE406" s="164"/>
      <c r="AF406" s="164"/>
      <c r="AG406" s="164"/>
      <c r="AH406" s="164"/>
      <c r="AI406" s="164"/>
      <c r="AJ406" s="164"/>
    </row>
    <row r="407" spans="2:36" s="163" customFormat="1">
      <c r="B407" s="164"/>
      <c r="E407" s="164"/>
      <c r="G407" s="164"/>
      <c r="H407" s="164"/>
      <c r="I407" s="164"/>
      <c r="J407" s="164"/>
      <c r="M407" s="143"/>
      <c r="O407" s="164"/>
      <c r="P407" s="164"/>
      <c r="Q407" s="162"/>
      <c r="S407" s="164"/>
      <c r="T407" s="164"/>
      <c r="U407" s="164"/>
      <c r="Y407" s="165"/>
      <c r="Z407" s="165"/>
      <c r="AC407" s="164"/>
      <c r="AE407" s="164"/>
      <c r="AF407" s="164"/>
      <c r="AG407" s="164"/>
      <c r="AH407" s="164"/>
      <c r="AI407" s="164"/>
      <c r="AJ407" s="164"/>
    </row>
    <row r="408" spans="2:36" s="163" customFormat="1">
      <c r="B408" s="164"/>
      <c r="E408" s="164"/>
      <c r="G408" s="164"/>
      <c r="H408" s="164"/>
      <c r="I408" s="164"/>
      <c r="J408" s="164"/>
      <c r="M408" s="143"/>
      <c r="O408" s="164"/>
      <c r="P408" s="164"/>
      <c r="Q408" s="162"/>
      <c r="S408" s="164"/>
      <c r="T408" s="164"/>
      <c r="U408" s="164"/>
      <c r="Y408" s="165"/>
      <c r="Z408" s="165"/>
      <c r="AC408" s="164"/>
      <c r="AE408" s="164"/>
      <c r="AF408" s="164"/>
      <c r="AG408" s="164"/>
      <c r="AH408" s="164"/>
      <c r="AI408" s="164"/>
      <c r="AJ408" s="164"/>
    </row>
    <row r="409" spans="2:36" s="163" customFormat="1">
      <c r="B409" s="164"/>
      <c r="E409" s="164"/>
      <c r="G409" s="164"/>
      <c r="H409" s="164"/>
      <c r="I409" s="164"/>
      <c r="J409" s="164"/>
      <c r="M409" s="143"/>
      <c r="O409" s="164"/>
      <c r="P409" s="164"/>
      <c r="Q409" s="162"/>
      <c r="S409" s="164"/>
      <c r="T409" s="164"/>
      <c r="U409" s="164"/>
      <c r="Y409" s="165"/>
      <c r="Z409" s="165"/>
      <c r="AC409" s="164"/>
      <c r="AE409" s="164"/>
      <c r="AF409" s="164"/>
      <c r="AG409" s="164"/>
      <c r="AH409" s="164"/>
      <c r="AI409" s="164"/>
      <c r="AJ409" s="164"/>
    </row>
    <row r="410" spans="2:36" s="163" customFormat="1">
      <c r="B410" s="164"/>
      <c r="E410" s="164"/>
      <c r="G410" s="164"/>
      <c r="H410" s="164"/>
      <c r="I410" s="164"/>
      <c r="J410" s="164"/>
      <c r="M410" s="143"/>
      <c r="O410" s="164"/>
      <c r="P410" s="164"/>
      <c r="Q410" s="162"/>
      <c r="S410" s="164"/>
      <c r="T410" s="164"/>
      <c r="U410" s="164"/>
      <c r="Y410" s="165"/>
      <c r="Z410" s="165"/>
      <c r="AC410" s="164"/>
      <c r="AE410" s="164"/>
      <c r="AF410" s="164"/>
      <c r="AG410" s="164"/>
      <c r="AH410" s="164"/>
      <c r="AI410" s="164"/>
      <c r="AJ410" s="164"/>
    </row>
    <row r="411" spans="2:36" s="163" customFormat="1">
      <c r="B411" s="164"/>
      <c r="E411" s="164"/>
      <c r="G411" s="164"/>
      <c r="H411" s="164"/>
      <c r="I411" s="164"/>
      <c r="J411" s="164"/>
      <c r="M411" s="143"/>
      <c r="O411" s="164"/>
      <c r="P411" s="164"/>
      <c r="Q411" s="162"/>
      <c r="S411" s="164"/>
      <c r="T411" s="164"/>
      <c r="U411" s="164"/>
      <c r="Y411" s="165"/>
      <c r="Z411" s="165"/>
      <c r="AC411" s="164"/>
      <c r="AE411" s="164"/>
      <c r="AF411" s="164"/>
      <c r="AG411" s="164"/>
      <c r="AH411" s="164"/>
      <c r="AI411" s="164"/>
      <c r="AJ411" s="164"/>
    </row>
    <row r="412" spans="2:36" s="163" customFormat="1">
      <c r="B412" s="164"/>
      <c r="E412" s="164"/>
      <c r="G412" s="164"/>
      <c r="H412" s="164"/>
      <c r="I412" s="164"/>
      <c r="J412" s="164"/>
      <c r="M412" s="143"/>
      <c r="O412" s="164"/>
      <c r="P412" s="164"/>
      <c r="Q412" s="162"/>
      <c r="S412" s="164"/>
      <c r="T412" s="164"/>
      <c r="U412" s="164"/>
      <c r="Y412" s="165"/>
      <c r="Z412" s="165"/>
      <c r="AC412" s="164"/>
      <c r="AE412" s="164"/>
      <c r="AF412" s="164"/>
      <c r="AG412" s="164"/>
      <c r="AH412" s="164"/>
      <c r="AI412" s="164"/>
      <c r="AJ412" s="164"/>
    </row>
    <row r="413" spans="2:36" s="163" customFormat="1">
      <c r="B413" s="164"/>
      <c r="E413" s="164"/>
      <c r="G413" s="164"/>
      <c r="H413" s="164"/>
      <c r="I413" s="164"/>
      <c r="J413" s="164"/>
      <c r="M413" s="143"/>
      <c r="O413" s="164"/>
      <c r="P413" s="164"/>
      <c r="Q413" s="162"/>
      <c r="S413" s="164"/>
      <c r="T413" s="164"/>
      <c r="U413" s="164"/>
      <c r="Y413" s="165"/>
      <c r="Z413" s="165"/>
      <c r="AC413" s="164"/>
      <c r="AE413" s="164"/>
      <c r="AF413" s="164"/>
      <c r="AG413" s="164"/>
      <c r="AH413" s="164"/>
      <c r="AI413" s="164"/>
      <c r="AJ413" s="164"/>
    </row>
    <row r="414" spans="2:36" s="163" customFormat="1">
      <c r="B414" s="164"/>
      <c r="E414" s="164"/>
      <c r="G414" s="164"/>
      <c r="H414" s="164"/>
      <c r="I414" s="164"/>
      <c r="J414" s="164"/>
      <c r="M414" s="143"/>
      <c r="O414" s="164"/>
      <c r="P414" s="164"/>
      <c r="Q414" s="162"/>
      <c r="S414" s="164"/>
      <c r="T414" s="164"/>
      <c r="U414" s="164"/>
      <c r="Y414" s="165"/>
      <c r="Z414" s="165"/>
      <c r="AC414" s="164"/>
      <c r="AE414" s="164"/>
      <c r="AF414" s="164"/>
      <c r="AG414" s="164"/>
      <c r="AH414" s="164"/>
      <c r="AI414" s="164"/>
      <c r="AJ414" s="164"/>
    </row>
    <row r="415" spans="2:36" s="163" customFormat="1">
      <c r="B415" s="164"/>
      <c r="E415" s="164"/>
      <c r="G415" s="164"/>
      <c r="H415" s="164"/>
      <c r="I415" s="164"/>
      <c r="J415" s="164"/>
      <c r="M415" s="143"/>
      <c r="O415" s="164"/>
      <c r="P415" s="164"/>
      <c r="Q415" s="162"/>
      <c r="S415" s="164"/>
      <c r="T415" s="164"/>
      <c r="U415" s="164"/>
      <c r="Y415" s="165"/>
      <c r="Z415" s="165"/>
      <c r="AC415" s="164"/>
      <c r="AE415" s="164"/>
      <c r="AF415" s="164"/>
      <c r="AG415" s="164"/>
      <c r="AH415" s="164"/>
      <c r="AI415" s="164"/>
      <c r="AJ415" s="164"/>
    </row>
    <row r="416" spans="2:36" s="163" customFormat="1">
      <c r="B416" s="164"/>
      <c r="E416" s="164"/>
      <c r="G416" s="164"/>
      <c r="H416" s="164"/>
      <c r="I416" s="164"/>
      <c r="J416" s="164"/>
      <c r="M416" s="143"/>
      <c r="O416" s="164"/>
      <c r="P416" s="164"/>
      <c r="Q416" s="162"/>
      <c r="S416" s="164"/>
      <c r="T416" s="164"/>
      <c r="U416" s="164"/>
      <c r="Y416" s="165"/>
      <c r="Z416" s="165"/>
      <c r="AC416" s="164"/>
      <c r="AE416" s="164"/>
      <c r="AF416" s="164"/>
      <c r="AG416" s="164"/>
      <c r="AH416" s="164"/>
      <c r="AI416" s="164"/>
      <c r="AJ416" s="164"/>
    </row>
    <row r="417" spans="2:36" s="163" customFormat="1">
      <c r="B417" s="164"/>
      <c r="E417" s="164"/>
      <c r="G417" s="164"/>
      <c r="H417" s="164"/>
      <c r="I417" s="164"/>
      <c r="J417" s="164"/>
      <c r="M417" s="143"/>
      <c r="O417" s="164"/>
      <c r="P417" s="164"/>
      <c r="Q417" s="162"/>
      <c r="S417" s="164"/>
      <c r="T417" s="164"/>
      <c r="U417" s="164"/>
      <c r="Y417" s="165"/>
      <c r="Z417" s="165"/>
      <c r="AC417" s="164"/>
      <c r="AE417" s="164"/>
      <c r="AF417" s="164"/>
      <c r="AG417" s="164"/>
      <c r="AH417" s="164"/>
      <c r="AI417" s="164"/>
      <c r="AJ417" s="164"/>
    </row>
    <row r="418" spans="2:36" s="163" customFormat="1">
      <c r="B418" s="164"/>
      <c r="E418" s="164"/>
      <c r="G418" s="164"/>
      <c r="H418" s="164"/>
      <c r="I418" s="164"/>
      <c r="J418" s="164"/>
      <c r="M418" s="143"/>
      <c r="O418" s="164"/>
      <c r="P418" s="164"/>
      <c r="Q418" s="162"/>
      <c r="S418" s="164"/>
      <c r="T418" s="164"/>
      <c r="U418" s="164"/>
      <c r="Y418" s="165"/>
      <c r="Z418" s="165"/>
      <c r="AC418" s="164"/>
      <c r="AE418" s="164"/>
      <c r="AF418" s="164"/>
      <c r="AG418" s="164"/>
      <c r="AH418" s="164"/>
      <c r="AI418" s="164"/>
      <c r="AJ418" s="164"/>
    </row>
    <row r="419" spans="2:36" s="163" customFormat="1">
      <c r="B419" s="164"/>
      <c r="E419" s="164"/>
      <c r="G419" s="164"/>
      <c r="H419" s="164"/>
      <c r="I419" s="164"/>
      <c r="J419" s="164"/>
      <c r="M419" s="143"/>
      <c r="O419" s="164"/>
      <c r="P419" s="164"/>
      <c r="Q419" s="162"/>
      <c r="S419" s="164"/>
      <c r="T419" s="164"/>
      <c r="U419" s="164"/>
      <c r="Y419" s="165"/>
      <c r="Z419" s="165"/>
      <c r="AC419" s="164"/>
      <c r="AE419" s="164"/>
      <c r="AF419" s="164"/>
      <c r="AG419" s="164"/>
      <c r="AH419" s="164"/>
      <c r="AI419" s="164"/>
      <c r="AJ419" s="164"/>
    </row>
    <row r="420" spans="2:36" s="163" customFormat="1">
      <c r="B420" s="164"/>
      <c r="E420" s="164"/>
      <c r="G420" s="164"/>
      <c r="H420" s="164"/>
      <c r="I420" s="164"/>
      <c r="J420" s="164"/>
      <c r="M420" s="143"/>
      <c r="O420" s="164"/>
      <c r="P420" s="164"/>
      <c r="Q420" s="162"/>
      <c r="S420" s="164"/>
      <c r="T420" s="164"/>
      <c r="U420" s="164"/>
      <c r="Y420" s="165"/>
      <c r="Z420" s="165"/>
      <c r="AC420" s="164"/>
      <c r="AE420" s="164"/>
      <c r="AF420" s="164"/>
      <c r="AG420" s="164"/>
      <c r="AH420" s="164"/>
      <c r="AI420" s="164"/>
      <c r="AJ420" s="164"/>
    </row>
    <row r="421" spans="2:36" s="163" customFormat="1">
      <c r="B421" s="164"/>
      <c r="E421" s="164"/>
      <c r="G421" s="164"/>
      <c r="H421" s="164"/>
      <c r="I421" s="164"/>
      <c r="J421" s="164"/>
      <c r="M421" s="143"/>
      <c r="O421" s="164"/>
      <c r="P421" s="164"/>
      <c r="Q421" s="162"/>
      <c r="S421" s="164"/>
      <c r="T421" s="164"/>
      <c r="U421" s="164"/>
      <c r="Y421" s="165"/>
      <c r="Z421" s="165"/>
      <c r="AC421" s="164"/>
      <c r="AE421" s="164"/>
      <c r="AF421" s="164"/>
      <c r="AG421" s="164"/>
      <c r="AH421" s="164"/>
      <c r="AI421" s="164"/>
      <c r="AJ421" s="164"/>
    </row>
    <row r="422" spans="2:36" s="163" customFormat="1">
      <c r="B422" s="164"/>
      <c r="E422" s="164"/>
      <c r="G422" s="164"/>
      <c r="H422" s="164"/>
      <c r="I422" s="164"/>
      <c r="J422" s="164"/>
      <c r="M422" s="143"/>
      <c r="O422" s="164"/>
      <c r="P422" s="164"/>
      <c r="Q422" s="162"/>
      <c r="S422" s="164"/>
      <c r="T422" s="164"/>
      <c r="U422" s="164"/>
      <c r="Y422" s="165"/>
      <c r="Z422" s="165"/>
      <c r="AC422" s="164"/>
      <c r="AE422" s="164"/>
      <c r="AF422" s="164"/>
      <c r="AG422" s="164"/>
      <c r="AH422" s="164"/>
      <c r="AI422" s="164"/>
      <c r="AJ422" s="164"/>
    </row>
    <row r="423" spans="2:36" s="163" customFormat="1">
      <c r="B423" s="164"/>
      <c r="E423" s="164"/>
      <c r="G423" s="164"/>
      <c r="H423" s="164"/>
      <c r="I423" s="164"/>
      <c r="J423" s="164"/>
      <c r="M423" s="143"/>
      <c r="O423" s="164"/>
      <c r="P423" s="164"/>
      <c r="Q423" s="162"/>
      <c r="S423" s="164"/>
      <c r="T423" s="164"/>
      <c r="U423" s="164"/>
      <c r="Y423" s="165"/>
      <c r="Z423" s="165"/>
      <c r="AC423" s="164"/>
      <c r="AE423" s="164"/>
      <c r="AF423" s="164"/>
      <c r="AG423" s="164"/>
      <c r="AH423" s="164"/>
      <c r="AI423" s="164"/>
      <c r="AJ423" s="164"/>
    </row>
    <row r="424" spans="2:36" s="163" customFormat="1">
      <c r="B424" s="164"/>
      <c r="E424" s="164"/>
      <c r="G424" s="164"/>
      <c r="H424" s="164"/>
      <c r="I424" s="164"/>
      <c r="J424" s="164"/>
      <c r="M424" s="143"/>
      <c r="O424" s="164"/>
      <c r="P424" s="164"/>
      <c r="Q424" s="162"/>
      <c r="S424" s="164"/>
      <c r="T424" s="164"/>
      <c r="U424" s="164"/>
      <c r="Y424" s="165"/>
      <c r="Z424" s="165"/>
      <c r="AC424" s="164"/>
      <c r="AE424" s="164"/>
      <c r="AF424" s="164"/>
      <c r="AG424" s="164"/>
      <c r="AH424" s="164"/>
      <c r="AI424" s="164"/>
      <c r="AJ424" s="164"/>
    </row>
    <row r="425" spans="2:36" s="163" customFormat="1">
      <c r="B425" s="164"/>
      <c r="E425" s="164"/>
      <c r="G425" s="164"/>
      <c r="H425" s="164"/>
      <c r="I425" s="164"/>
      <c r="J425" s="164"/>
      <c r="M425" s="143"/>
      <c r="O425" s="164"/>
      <c r="P425" s="164"/>
      <c r="Q425" s="162"/>
      <c r="S425" s="164"/>
      <c r="T425" s="164"/>
      <c r="U425" s="164"/>
      <c r="Y425" s="165"/>
      <c r="Z425" s="165"/>
      <c r="AC425" s="164"/>
      <c r="AE425" s="164"/>
      <c r="AF425" s="164"/>
      <c r="AG425" s="164"/>
      <c r="AH425" s="164"/>
      <c r="AI425" s="164"/>
      <c r="AJ425" s="164"/>
    </row>
    <row r="426" spans="2:36" s="163" customFormat="1">
      <c r="B426" s="164"/>
      <c r="E426" s="164"/>
      <c r="G426" s="164"/>
      <c r="H426" s="164"/>
      <c r="I426" s="164"/>
      <c r="J426" s="164"/>
      <c r="M426" s="143"/>
      <c r="O426" s="164"/>
      <c r="P426" s="164"/>
      <c r="Q426" s="162"/>
      <c r="S426" s="164"/>
      <c r="T426" s="164"/>
      <c r="U426" s="164"/>
      <c r="Y426" s="165"/>
      <c r="Z426" s="165"/>
      <c r="AC426" s="164"/>
      <c r="AE426" s="164"/>
      <c r="AF426" s="164"/>
      <c r="AG426" s="164"/>
      <c r="AH426" s="164"/>
      <c r="AI426" s="164"/>
      <c r="AJ426" s="164"/>
    </row>
    <row r="427" spans="2:36" s="163" customFormat="1">
      <c r="B427" s="164"/>
      <c r="E427" s="164"/>
      <c r="G427" s="164"/>
      <c r="H427" s="164"/>
      <c r="I427" s="164"/>
      <c r="J427" s="164"/>
      <c r="M427" s="143"/>
      <c r="O427" s="164"/>
      <c r="P427" s="164"/>
      <c r="Q427" s="162"/>
      <c r="S427" s="164"/>
      <c r="T427" s="164"/>
      <c r="U427" s="164"/>
      <c r="Y427" s="165"/>
      <c r="Z427" s="165"/>
      <c r="AC427" s="164"/>
      <c r="AE427" s="164"/>
      <c r="AF427" s="164"/>
      <c r="AG427" s="164"/>
      <c r="AH427" s="164"/>
      <c r="AI427" s="164"/>
      <c r="AJ427" s="164"/>
    </row>
    <row r="428" spans="2:36" s="163" customFormat="1">
      <c r="B428" s="164"/>
      <c r="E428" s="164"/>
      <c r="G428" s="164"/>
      <c r="H428" s="164"/>
      <c r="I428" s="164"/>
      <c r="J428" s="164"/>
      <c r="M428" s="143"/>
      <c r="O428" s="164"/>
      <c r="P428" s="164"/>
      <c r="Q428" s="162"/>
      <c r="S428" s="164"/>
      <c r="T428" s="164"/>
      <c r="U428" s="164"/>
      <c r="Y428" s="165"/>
      <c r="Z428" s="165"/>
      <c r="AC428" s="164"/>
      <c r="AE428" s="164"/>
      <c r="AF428" s="164"/>
      <c r="AG428" s="164"/>
      <c r="AH428" s="164"/>
      <c r="AI428" s="164"/>
      <c r="AJ428" s="164"/>
    </row>
    <row r="429" spans="2:36" s="163" customFormat="1">
      <c r="B429" s="164"/>
      <c r="E429" s="164"/>
      <c r="G429" s="164"/>
      <c r="H429" s="164"/>
      <c r="I429" s="164"/>
      <c r="J429" s="164"/>
      <c r="M429" s="143"/>
      <c r="O429" s="164"/>
      <c r="P429" s="164"/>
      <c r="Q429" s="162"/>
      <c r="S429" s="164"/>
      <c r="T429" s="164"/>
      <c r="U429" s="164"/>
      <c r="Y429" s="165"/>
      <c r="Z429" s="165"/>
      <c r="AC429" s="164"/>
      <c r="AE429" s="164"/>
      <c r="AF429" s="164"/>
      <c r="AG429" s="164"/>
      <c r="AH429" s="164"/>
      <c r="AI429" s="164"/>
      <c r="AJ429" s="164"/>
    </row>
    <row r="430" spans="2:36" s="163" customFormat="1">
      <c r="B430" s="164"/>
      <c r="E430" s="164"/>
      <c r="G430" s="164"/>
      <c r="H430" s="164"/>
      <c r="I430" s="164"/>
      <c r="J430" s="164"/>
      <c r="M430" s="143"/>
      <c r="O430" s="164"/>
      <c r="P430" s="164"/>
      <c r="Q430" s="162"/>
      <c r="S430" s="164"/>
      <c r="T430" s="164"/>
      <c r="U430" s="164"/>
      <c r="Y430" s="165"/>
      <c r="Z430" s="165"/>
      <c r="AC430" s="164"/>
      <c r="AE430" s="164"/>
      <c r="AF430" s="164"/>
      <c r="AG430" s="164"/>
      <c r="AH430" s="164"/>
      <c r="AI430" s="164"/>
      <c r="AJ430" s="164"/>
    </row>
    <row r="431" spans="2:36" s="163" customFormat="1">
      <c r="B431" s="164"/>
      <c r="E431" s="164"/>
      <c r="G431" s="164"/>
      <c r="H431" s="164"/>
      <c r="I431" s="164"/>
      <c r="J431" s="164"/>
      <c r="M431" s="143"/>
      <c r="O431" s="164"/>
      <c r="P431" s="164"/>
      <c r="Q431" s="162"/>
      <c r="S431" s="164"/>
      <c r="T431" s="164"/>
      <c r="U431" s="164"/>
      <c r="Y431" s="165"/>
      <c r="Z431" s="165"/>
      <c r="AC431" s="164"/>
      <c r="AE431" s="164"/>
      <c r="AF431" s="164"/>
      <c r="AG431" s="164"/>
      <c r="AH431" s="164"/>
      <c r="AI431" s="164"/>
      <c r="AJ431" s="164"/>
    </row>
    <row r="432" spans="2:36" s="163" customFormat="1">
      <c r="B432" s="164"/>
      <c r="E432" s="164"/>
      <c r="G432" s="164"/>
      <c r="H432" s="164"/>
      <c r="I432" s="164"/>
      <c r="J432" s="164"/>
      <c r="M432" s="143"/>
      <c r="O432" s="164"/>
      <c r="P432" s="164"/>
      <c r="Q432" s="162"/>
      <c r="S432" s="164"/>
      <c r="T432" s="164"/>
      <c r="U432" s="164"/>
      <c r="Y432" s="165"/>
      <c r="Z432" s="165"/>
      <c r="AC432" s="164"/>
      <c r="AE432" s="164"/>
      <c r="AF432" s="164"/>
      <c r="AG432" s="164"/>
      <c r="AH432" s="164"/>
      <c r="AI432" s="164"/>
      <c r="AJ432" s="164"/>
    </row>
    <row r="433" spans="2:36" s="163" customFormat="1">
      <c r="B433" s="164"/>
      <c r="E433" s="164"/>
      <c r="G433" s="164"/>
      <c r="H433" s="164"/>
      <c r="I433" s="164"/>
      <c r="J433" s="164"/>
      <c r="M433" s="143"/>
      <c r="O433" s="164"/>
      <c r="P433" s="164"/>
      <c r="Q433" s="162"/>
      <c r="S433" s="164"/>
      <c r="T433" s="164"/>
      <c r="U433" s="164"/>
      <c r="Y433" s="165"/>
      <c r="Z433" s="165"/>
      <c r="AC433" s="164"/>
      <c r="AE433" s="164"/>
      <c r="AF433" s="164"/>
      <c r="AG433" s="164"/>
      <c r="AH433" s="164"/>
      <c r="AI433" s="164"/>
      <c r="AJ433" s="164"/>
    </row>
    <row r="434" spans="2:36" s="163" customFormat="1">
      <c r="B434" s="164"/>
      <c r="E434" s="164"/>
      <c r="G434" s="164"/>
      <c r="H434" s="164"/>
      <c r="I434" s="164"/>
      <c r="J434" s="164"/>
      <c r="M434" s="143"/>
      <c r="O434" s="164"/>
      <c r="P434" s="164"/>
      <c r="Q434" s="162"/>
      <c r="S434" s="164"/>
      <c r="T434" s="164"/>
      <c r="U434" s="164"/>
      <c r="Y434" s="165"/>
      <c r="Z434" s="165"/>
      <c r="AC434" s="164"/>
      <c r="AE434" s="164"/>
      <c r="AF434" s="164"/>
      <c r="AG434" s="164"/>
      <c r="AH434" s="164"/>
      <c r="AI434" s="164"/>
      <c r="AJ434" s="164"/>
    </row>
    <row r="435" spans="2:36" s="163" customFormat="1">
      <c r="B435" s="164"/>
      <c r="E435" s="164"/>
      <c r="G435" s="164"/>
      <c r="H435" s="164"/>
      <c r="I435" s="164"/>
      <c r="J435" s="164"/>
      <c r="M435" s="143"/>
      <c r="O435" s="164"/>
      <c r="P435" s="164"/>
      <c r="Q435" s="162"/>
      <c r="S435" s="164"/>
      <c r="T435" s="164"/>
      <c r="U435" s="164"/>
      <c r="Y435" s="165"/>
      <c r="Z435" s="165"/>
      <c r="AC435" s="164"/>
      <c r="AE435" s="164"/>
      <c r="AF435" s="164"/>
      <c r="AG435" s="164"/>
      <c r="AH435" s="164"/>
      <c r="AI435" s="164"/>
      <c r="AJ435" s="164"/>
    </row>
    <row r="436" spans="2:36" s="163" customFormat="1">
      <c r="B436" s="164"/>
      <c r="E436" s="164"/>
      <c r="G436" s="164"/>
      <c r="H436" s="164"/>
      <c r="I436" s="164"/>
      <c r="J436" s="164"/>
      <c r="M436" s="143"/>
      <c r="O436" s="164"/>
      <c r="P436" s="164"/>
      <c r="Q436" s="162"/>
      <c r="S436" s="164"/>
      <c r="T436" s="164"/>
      <c r="U436" s="164"/>
      <c r="Y436" s="165"/>
      <c r="Z436" s="165"/>
      <c r="AC436" s="164"/>
      <c r="AE436" s="164"/>
      <c r="AF436" s="164"/>
      <c r="AG436" s="164"/>
      <c r="AH436" s="164"/>
      <c r="AI436" s="164"/>
      <c r="AJ436" s="164"/>
    </row>
    <row r="437" spans="2:36" s="163" customFormat="1">
      <c r="B437" s="164"/>
      <c r="E437" s="164"/>
      <c r="G437" s="164"/>
      <c r="H437" s="164"/>
      <c r="I437" s="164"/>
      <c r="J437" s="164"/>
      <c r="M437" s="143"/>
      <c r="O437" s="164"/>
      <c r="P437" s="164"/>
      <c r="Q437" s="162"/>
      <c r="S437" s="164"/>
      <c r="T437" s="164"/>
      <c r="U437" s="164"/>
      <c r="Y437" s="165"/>
      <c r="Z437" s="165"/>
      <c r="AC437" s="164"/>
      <c r="AE437" s="164"/>
      <c r="AF437" s="164"/>
      <c r="AG437" s="164"/>
      <c r="AH437" s="164"/>
      <c r="AI437" s="164"/>
      <c r="AJ437" s="164"/>
    </row>
    <row r="438" spans="2:36" s="163" customFormat="1">
      <c r="B438" s="164"/>
      <c r="E438" s="164"/>
      <c r="G438" s="164"/>
      <c r="H438" s="164"/>
      <c r="I438" s="164"/>
      <c r="J438" s="164"/>
      <c r="M438" s="143"/>
      <c r="O438" s="164"/>
      <c r="P438" s="164"/>
      <c r="Q438" s="162"/>
      <c r="S438" s="164"/>
      <c r="T438" s="164"/>
      <c r="U438" s="164"/>
      <c r="Y438" s="165"/>
      <c r="Z438" s="165"/>
      <c r="AC438" s="164"/>
      <c r="AE438" s="164"/>
      <c r="AF438" s="164"/>
      <c r="AG438" s="164"/>
      <c r="AH438" s="164"/>
      <c r="AI438" s="164"/>
      <c r="AJ438" s="164"/>
    </row>
    <row r="439" spans="2:36" s="163" customFormat="1">
      <c r="B439" s="164"/>
      <c r="E439" s="164"/>
      <c r="G439" s="164"/>
      <c r="H439" s="164"/>
      <c r="I439" s="164"/>
      <c r="J439" s="164"/>
      <c r="M439" s="143"/>
      <c r="O439" s="164"/>
      <c r="P439" s="164"/>
      <c r="Q439" s="162"/>
      <c r="S439" s="164"/>
      <c r="T439" s="164"/>
      <c r="U439" s="164"/>
      <c r="Y439" s="165"/>
      <c r="Z439" s="165"/>
      <c r="AC439" s="164"/>
      <c r="AE439" s="164"/>
      <c r="AF439" s="164"/>
      <c r="AG439" s="164"/>
      <c r="AH439" s="164"/>
      <c r="AI439" s="164"/>
      <c r="AJ439" s="164"/>
    </row>
    <row r="440" spans="2:36" s="163" customFormat="1">
      <c r="B440" s="164"/>
      <c r="E440" s="164"/>
      <c r="G440" s="164"/>
      <c r="H440" s="164"/>
      <c r="I440" s="164"/>
      <c r="J440" s="164"/>
      <c r="M440" s="143"/>
      <c r="O440" s="164"/>
      <c r="P440" s="164"/>
      <c r="Q440" s="162"/>
      <c r="S440" s="164"/>
      <c r="T440" s="164"/>
      <c r="U440" s="164"/>
      <c r="Y440" s="165"/>
      <c r="Z440" s="165"/>
      <c r="AC440" s="164"/>
      <c r="AE440" s="164"/>
      <c r="AF440" s="164"/>
      <c r="AG440" s="164"/>
      <c r="AH440" s="164"/>
      <c r="AI440" s="164"/>
      <c r="AJ440" s="164"/>
    </row>
    <row r="441" spans="2:36" s="163" customFormat="1">
      <c r="B441" s="164"/>
      <c r="E441" s="164"/>
      <c r="G441" s="164"/>
      <c r="H441" s="164"/>
      <c r="I441" s="164"/>
      <c r="J441" s="164"/>
      <c r="M441" s="143"/>
      <c r="O441" s="164"/>
      <c r="P441" s="164"/>
      <c r="Q441" s="162"/>
      <c r="S441" s="164"/>
      <c r="T441" s="164"/>
      <c r="U441" s="164"/>
      <c r="Y441" s="165"/>
      <c r="Z441" s="165"/>
      <c r="AC441" s="164"/>
      <c r="AE441" s="164"/>
      <c r="AF441" s="164"/>
      <c r="AG441" s="164"/>
      <c r="AH441" s="164"/>
      <c r="AI441" s="164"/>
      <c r="AJ441" s="164"/>
    </row>
    <row r="442" spans="2:36" s="163" customFormat="1">
      <c r="B442" s="164"/>
      <c r="E442" s="164"/>
      <c r="G442" s="164"/>
      <c r="H442" s="164"/>
      <c r="I442" s="164"/>
      <c r="J442" s="164"/>
      <c r="M442" s="143"/>
      <c r="O442" s="164"/>
      <c r="P442" s="164"/>
      <c r="Q442" s="162"/>
      <c r="S442" s="164"/>
      <c r="T442" s="164"/>
      <c r="U442" s="164"/>
      <c r="Y442" s="165"/>
      <c r="Z442" s="165"/>
      <c r="AC442" s="164"/>
      <c r="AE442" s="164"/>
      <c r="AF442" s="164"/>
      <c r="AG442" s="164"/>
      <c r="AH442" s="164"/>
      <c r="AI442" s="164"/>
      <c r="AJ442" s="164"/>
    </row>
    <row r="443" spans="2:36" s="163" customFormat="1">
      <c r="B443" s="164"/>
      <c r="E443" s="164"/>
      <c r="G443" s="164"/>
      <c r="H443" s="164"/>
      <c r="I443" s="164"/>
      <c r="J443" s="164"/>
      <c r="M443" s="143"/>
      <c r="O443" s="164"/>
      <c r="P443" s="164"/>
      <c r="Q443" s="162"/>
      <c r="S443" s="164"/>
      <c r="T443" s="164"/>
      <c r="U443" s="164"/>
      <c r="Y443" s="165"/>
      <c r="Z443" s="165"/>
      <c r="AC443" s="164"/>
      <c r="AE443" s="164"/>
      <c r="AF443" s="164"/>
      <c r="AG443" s="164"/>
      <c r="AH443" s="164"/>
      <c r="AI443" s="164"/>
      <c r="AJ443" s="164"/>
    </row>
    <row r="444" spans="2:36" s="163" customFormat="1">
      <c r="B444" s="164"/>
      <c r="E444" s="164"/>
      <c r="G444" s="164"/>
      <c r="H444" s="164"/>
      <c r="I444" s="164"/>
      <c r="J444" s="164"/>
      <c r="M444" s="143"/>
      <c r="O444" s="164"/>
      <c r="P444" s="164"/>
      <c r="Q444" s="162"/>
      <c r="S444" s="164"/>
      <c r="T444" s="164"/>
      <c r="U444" s="164"/>
      <c r="Y444" s="165"/>
      <c r="Z444" s="165"/>
      <c r="AC444" s="164"/>
      <c r="AE444" s="164"/>
      <c r="AF444" s="164"/>
      <c r="AG444" s="164"/>
      <c r="AH444" s="164"/>
      <c r="AI444" s="164"/>
      <c r="AJ444" s="164"/>
    </row>
    <row r="445" spans="2:36" s="163" customFormat="1">
      <c r="B445" s="164"/>
      <c r="E445" s="164"/>
      <c r="G445" s="164"/>
      <c r="H445" s="164"/>
      <c r="I445" s="164"/>
      <c r="J445" s="164"/>
      <c r="M445" s="143"/>
      <c r="O445" s="164"/>
      <c r="P445" s="164"/>
      <c r="Q445" s="162"/>
      <c r="S445" s="164"/>
      <c r="T445" s="164"/>
      <c r="U445" s="164"/>
      <c r="Y445" s="165"/>
      <c r="Z445" s="165"/>
      <c r="AC445" s="164"/>
      <c r="AE445" s="164"/>
      <c r="AF445" s="164"/>
      <c r="AG445" s="164"/>
      <c r="AH445" s="164"/>
      <c r="AI445" s="164"/>
      <c r="AJ445" s="164"/>
    </row>
    <row r="446" spans="2:36" s="163" customFormat="1">
      <c r="B446" s="164"/>
      <c r="E446" s="164"/>
      <c r="G446" s="164"/>
      <c r="H446" s="164"/>
      <c r="I446" s="164"/>
      <c r="J446" s="164"/>
      <c r="M446" s="143"/>
      <c r="O446" s="164"/>
      <c r="P446" s="164"/>
      <c r="Q446" s="162"/>
      <c r="S446" s="164"/>
      <c r="T446" s="164"/>
      <c r="U446" s="164"/>
      <c r="Y446" s="165"/>
      <c r="Z446" s="165"/>
      <c r="AC446" s="164"/>
      <c r="AE446" s="164"/>
      <c r="AF446" s="164"/>
      <c r="AG446" s="164"/>
      <c r="AH446" s="164"/>
      <c r="AI446" s="164"/>
      <c r="AJ446" s="164"/>
    </row>
    <row r="447" spans="2:36" s="163" customFormat="1">
      <c r="B447" s="164"/>
      <c r="E447" s="164"/>
      <c r="G447" s="164"/>
      <c r="H447" s="164"/>
      <c r="I447" s="164"/>
      <c r="J447" s="164"/>
      <c r="M447" s="143"/>
      <c r="O447" s="164"/>
      <c r="P447" s="164"/>
      <c r="Q447" s="162"/>
      <c r="S447" s="164"/>
      <c r="T447" s="164"/>
      <c r="U447" s="164"/>
      <c r="Y447" s="165"/>
      <c r="Z447" s="165"/>
      <c r="AC447" s="164"/>
      <c r="AE447" s="164"/>
      <c r="AF447" s="164"/>
      <c r="AG447" s="164"/>
      <c r="AH447" s="164"/>
      <c r="AI447" s="164"/>
      <c r="AJ447" s="164"/>
    </row>
    <row r="448" spans="2:36" s="163" customFormat="1">
      <c r="B448" s="164"/>
      <c r="E448" s="164"/>
      <c r="G448" s="164"/>
      <c r="H448" s="164"/>
      <c r="I448" s="164"/>
      <c r="J448" s="164"/>
      <c r="M448" s="143"/>
      <c r="O448" s="164"/>
      <c r="P448" s="164"/>
      <c r="Q448" s="162"/>
      <c r="S448" s="164"/>
      <c r="T448" s="164"/>
      <c r="U448" s="164"/>
      <c r="Y448" s="165"/>
      <c r="Z448" s="165"/>
      <c r="AC448" s="164"/>
      <c r="AE448" s="164"/>
      <c r="AF448" s="164"/>
      <c r="AG448" s="164"/>
      <c r="AH448" s="164"/>
      <c r="AI448" s="164"/>
      <c r="AJ448" s="164"/>
    </row>
    <row r="449" spans="2:36" s="163" customFormat="1">
      <c r="B449" s="164"/>
      <c r="E449" s="164"/>
      <c r="G449" s="164"/>
      <c r="H449" s="164"/>
      <c r="I449" s="164"/>
      <c r="J449" s="164"/>
      <c r="M449" s="143"/>
      <c r="O449" s="164"/>
      <c r="P449" s="164"/>
      <c r="Q449" s="162"/>
      <c r="S449" s="164"/>
      <c r="T449" s="164"/>
      <c r="U449" s="164"/>
      <c r="Y449" s="165"/>
      <c r="Z449" s="165"/>
      <c r="AC449" s="164"/>
      <c r="AE449" s="164"/>
      <c r="AF449" s="164"/>
      <c r="AG449" s="164"/>
      <c r="AH449" s="164"/>
      <c r="AI449" s="164"/>
      <c r="AJ449" s="164"/>
    </row>
    <row r="450" spans="2:36" s="163" customFormat="1">
      <c r="B450" s="164"/>
      <c r="E450" s="164"/>
      <c r="G450" s="164"/>
      <c r="H450" s="164"/>
      <c r="I450" s="164"/>
      <c r="J450" s="164"/>
      <c r="M450" s="143"/>
      <c r="O450" s="164"/>
      <c r="P450" s="164"/>
      <c r="Q450" s="162"/>
      <c r="S450" s="164"/>
      <c r="T450" s="164"/>
      <c r="U450" s="164"/>
      <c r="Y450" s="165"/>
      <c r="Z450" s="165"/>
      <c r="AC450" s="164"/>
      <c r="AE450" s="164"/>
      <c r="AF450" s="164"/>
      <c r="AG450" s="164"/>
      <c r="AH450" s="164"/>
      <c r="AI450" s="164"/>
      <c r="AJ450" s="164"/>
    </row>
    <row r="451" spans="2:36" s="163" customFormat="1">
      <c r="B451" s="164"/>
      <c r="E451" s="164"/>
      <c r="G451" s="164"/>
      <c r="H451" s="164"/>
      <c r="I451" s="164"/>
      <c r="J451" s="164"/>
      <c r="M451" s="143"/>
      <c r="O451" s="164"/>
      <c r="P451" s="164"/>
      <c r="Q451" s="162"/>
      <c r="S451" s="164"/>
      <c r="T451" s="164"/>
      <c r="U451" s="164"/>
      <c r="Y451" s="165"/>
      <c r="Z451" s="165"/>
      <c r="AC451" s="164"/>
      <c r="AE451" s="164"/>
      <c r="AF451" s="164"/>
      <c r="AG451" s="164"/>
      <c r="AH451" s="164"/>
      <c r="AI451" s="164"/>
      <c r="AJ451" s="164"/>
    </row>
    <row r="452" spans="2:36" s="163" customFormat="1">
      <c r="B452" s="164"/>
      <c r="E452" s="164"/>
      <c r="G452" s="164"/>
      <c r="H452" s="164"/>
      <c r="I452" s="164"/>
      <c r="J452" s="164"/>
      <c r="M452" s="143"/>
      <c r="O452" s="164"/>
      <c r="P452" s="164"/>
      <c r="Q452" s="162"/>
      <c r="S452" s="164"/>
      <c r="T452" s="164"/>
      <c r="U452" s="164"/>
      <c r="Y452" s="165"/>
      <c r="Z452" s="165"/>
      <c r="AC452" s="164"/>
      <c r="AE452" s="164"/>
      <c r="AF452" s="164"/>
      <c r="AG452" s="164"/>
      <c r="AH452" s="164"/>
      <c r="AI452" s="164"/>
      <c r="AJ452" s="164"/>
    </row>
    <row r="453" spans="2:36" s="163" customFormat="1">
      <c r="B453" s="164"/>
      <c r="E453" s="164"/>
      <c r="G453" s="164"/>
      <c r="H453" s="164"/>
      <c r="I453" s="164"/>
      <c r="J453" s="164"/>
      <c r="M453" s="143"/>
      <c r="O453" s="164"/>
      <c r="P453" s="164"/>
      <c r="Q453" s="162"/>
      <c r="S453" s="164"/>
      <c r="T453" s="164"/>
      <c r="U453" s="164"/>
      <c r="Y453" s="165"/>
      <c r="Z453" s="165"/>
      <c r="AC453" s="164"/>
      <c r="AE453" s="164"/>
      <c r="AF453" s="164"/>
      <c r="AG453" s="164"/>
      <c r="AH453" s="164"/>
      <c r="AI453" s="164"/>
      <c r="AJ453" s="164"/>
    </row>
    <row r="454" spans="2:36" s="163" customFormat="1">
      <c r="B454" s="164"/>
      <c r="E454" s="164"/>
      <c r="G454" s="164"/>
      <c r="H454" s="164"/>
      <c r="I454" s="164"/>
      <c r="J454" s="164"/>
      <c r="M454" s="143"/>
      <c r="O454" s="164"/>
      <c r="P454" s="164"/>
      <c r="Q454" s="162"/>
      <c r="S454" s="164"/>
      <c r="T454" s="164"/>
      <c r="U454" s="164"/>
      <c r="Y454" s="165"/>
      <c r="Z454" s="165"/>
      <c r="AC454" s="164"/>
      <c r="AE454" s="164"/>
      <c r="AF454" s="164"/>
      <c r="AG454" s="164"/>
      <c r="AH454" s="164"/>
      <c r="AI454" s="164"/>
      <c r="AJ454" s="164"/>
    </row>
    <row r="455" spans="2:36" s="163" customFormat="1">
      <c r="B455" s="164"/>
      <c r="E455" s="164"/>
      <c r="G455" s="164"/>
      <c r="H455" s="164"/>
      <c r="I455" s="164"/>
      <c r="J455" s="164"/>
      <c r="M455" s="143"/>
      <c r="O455" s="164"/>
      <c r="P455" s="164"/>
      <c r="Q455" s="162"/>
      <c r="S455" s="164"/>
      <c r="T455" s="164"/>
      <c r="U455" s="164"/>
      <c r="Y455" s="165"/>
      <c r="Z455" s="165"/>
      <c r="AC455" s="164"/>
      <c r="AE455" s="164"/>
      <c r="AF455" s="164"/>
      <c r="AG455" s="164"/>
      <c r="AH455" s="164"/>
      <c r="AI455" s="164"/>
      <c r="AJ455" s="164"/>
    </row>
    <row r="456" spans="2:36" s="163" customFormat="1">
      <c r="B456" s="164"/>
      <c r="E456" s="164"/>
      <c r="G456" s="164"/>
      <c r="H456" s="164"/>
      <c r="I456" s="164"/>
      <c r="J456" s="164"/>
      <c r="M456" s="143"/>
      <c r="O456" s="164"/>
      <c r="P456" s="164"/>
      <c r="Q456" s="162"/>
      <c r="S456" s="164"/>
      <c r="T456" s="164"/>
      <c r="U456" s="164"/>
      <c r="Y456" s="165"/>
      <c r="Z456" s="165"/>
      <c r="AC456" s="164"/>
      <c r="AE456" s="164"/>
      <c r="AF456" s="164"/>
      <c r="AG456" s="164"/>
      <c r="AH456" s="164"/>
      <c r="AI456" s="164"/>
      <c r="AJ456" s="164"/>
    </row>
    <row r="457" spans="2:36" s="163" customFormat="1">
      <c r="B457" s="164"/>
      <c r="E457" s="164"/>
      <c r="G457" s="164"/>
      <c r="H457" s="164"/>
      <c r="I457" s="164"/>
      <c r="J457" s="164"/>
      <c r="M457" s="143"/>
      <c r="O457" s="164"/>
      <c r="P457" s="164"/>
      <c r="Q457" s="162"/>
      <c r="S457" s="164"/>
      <c r="T457" s="164"/>
      <c r="U457" s="164"/>
      <c r="Y457" s="165"/>
      <c r="Z457" s="165"/>
      <c r="AC457" s="164"/>
      <c r="AE457" s="164"/>
      <c r="AF457" s="164"/>
      <c r="AG457" s="164"/>
      <c r="AH457" s="164"/>
      <c r="AI457" s="164"/>
      <c r="AJ457" s="164"/>
    </row>
    <row r="458" spans="2:36" s="163" customFormat="1">
      <c r="B458" s="164"/>
      <c r="E458" s="164"/>
      <c r="G458" s="164"/>
      <c r="H458" s="164"/>
      <c r="I458" s="164"/>
      <c r="J458" s="164"/>
      <c r="M458" s="143"/>
      <c r="O458" s="164"/>
      <c r="P458" s="164"/>
      <c r="Q458" s="162"/>
      <c r="S458" s="164"/>
      <c r="T458" s="164"/>
      <c r="U458" s="164"/>
      <c r="Y458" s="165"/>
      <c r="Z458" s="165"/>
      <c r="AC458" s="164"/>
      <c r="AE458" s="164"/>
      <c r="AF458" s="164"/>
      <c r="AG458" s="164"/>
      <c r="AH458" s="164"/>
      <c r="AI458" s="164"/>
      <c r="AJ458" s="164"/>
    </row>
    <row r="459" spans="2:36" s="163" customFormat="1">
      <c r="B459" s="164"/>
      <c r="E459" s="164"/>
      <c r="G459" s="164"/>
      <c r="H459" s="164"/>
      <c r="I459" s="164"/>
      <c r="J459" s="164"/>
      <c r="M459" s="143"/>
      <c r="O459" s="164"/>
      <c r="P459" s="164"/>
      <c r="Q459" s="162"/>
      <c r="S459" s="164"/>
      <c r="T459" s="164"/>
      <c r="U459" s="164"/>
      <c r="Y459" s="165"/>
      <c r="Z459" s="165"/>
      <c r="AC459" s="164"/>
      <c r="AE459" s="164"/>
      <c r="AF459" s="164"/>
      <c r="AG459" s="164"/>
      <c r="AH459" s="164"/>
      <c r="AI459" s="164"/>
      <c r="AJ459" s="164"/>
    </row>
    <row r="460" spans="2:36" s="163" customFormat="1">
      <c r="B460" s="164"/>
      <c r="E460" s="164"/>
      <c r="G460" s="164"/>
      <c r="H460" s="164"/>
      <c r="I460" s="164"/>
      <c r="J460" s="164"/>
      <c r="M460" s="143"/>
      <c r="O460" s="164"/>
      <c r="P460" s="164"/>
      <c r="Q460" s="162"/>
      <c r="S460" s="164"/>
      <c r="T460" s="164"/>
      <c r="U460" s="164"/>
      <c r="Y460" s="165"/>
      <c r="Z460" s="165"/>
      <c r="AC460" s="164"/>
      <c r="AE460" s="164"/>
      <c r="AF460" s="164"/>
      <c r="AG460" s="164"/>
      <c r="AH460" s="164"/>
      <c r="AI460" s="164"/>
      <c r="AJ460" s="164"/>
    </row>
    <row r="461" spans="2:36" s="163" customFormat="1">
      <c r="B461" s="164"/>
      <c r="E461" s="164"/>
      <c r="G461" s="164"/>
      <c r="H461" s="164"/>
      <c r="I461" s="164"/>
      <c r="J461" s="164"/>
      <c r="M461" s="143"/>
      <c r="O461" s="164"/>
      <c r="P461" s="164"/>
      <c r="Q461" s="162"/>
      <c r="S461" s="164"/>
      <c r="T461" s="164"/>
      <c r="U461" s="164"/>
      <c r="Y461" s="165"/>
      <c r="Z461" s="165"/>
      <c r="AC461" s="164"/>
      <c r="AE461" s="164"/>
      <c r="AF461" s="164"/>
      <c r="AG461" s="164"/>
      <c r="AH461" s="164"/>
      <c r="AI461" s="164"/>
      <c r="AJ461" s="164"/>
    </row>
    <row r="462" spans="2:36" s="163" customFormat="1">
      <c r="B462" s="164"/>
      <c r="E462" s="164"/>
      <c r="G462" s="164"/>
      <c r="H462" s="164"/>
      <c r="I462" s="164"/>
      <c r="J462" s="164"/>
      <c r="M462" s="143"/>
      <c r="O462" s="164"/>
      <c r="P462" s="164"/>
      <c r="Q462" s="162"/>
      <c r="S462" s="164"/>
      <c r="T462" s="164"/>
      <c r="U462" s="164"/>
      <c r="Y462" s="165"/>
      <c r="Z462" s="165"/>
      <c r="AC462" s="164"/>
      <c r="AE462" s="164"/>
      <c r="AF462" s="164"/>
      <c r="AG462" s="164"/>
      <c r="AH462" s="164"/>
      <c r="AI462" s="164"/>
      <c r="AJ462" s="164"/>
    </row>
    <row r="463" spans="2:36" s="163" customFormat="1">
      <c r="B463" s="164"/>
      <c r="E463" s="164"/>
      <c r="G463" s="164"/>
      <c r="H463" s="164"/>
      <c r="I463" s="164"/>
      <c r="J463" s="164"/>
      <c r="M463" s="143"/>
      <c r="O463" s="164"/>
      <c r="P463" s="164"/>
      <c r="Q463" s="162"/>
      <c r="S463" s="164"/>
      <c r="T463" s="164"/>
      <c r="U463" s="164"/>
      <c r="Y463" s="165"/>
      <c r="Z463" s="165"/>
      <c r="AC463" s="164"/>
      <c r="AE463" s="164"/>
      <c r="AF463" s="164"/>
      <c r="AG463" s="164"/>
      <c r="AH463" s="164"/>
      <c r="AI463" s="164"/>
      <c r="AJ463" s="164"/>
    </row>
    <row r="464" spans="2:36" s="163" customFormat="1">
      <c r="B464" s="164"/>
      <c r="E464" s="164"/>
      <c r="G464" s="164"/>
      <c r="H464" s="164"/>
      <c r="I464" s="164"/>
      <c r="J464" s="164"/>
      <c r="M464" s="143"/>
      <c r="O464" s="164"/>
      <c r="P464" s="164"/>
      <c r="Q464" s="162"/>
      <c r="S464" s="164"/>
      <c r="T464" s="164"/>
      <c r="U464" s="164"/>
      <c r="Y464" s="165"/>
      <c r="Z464" s="165"/>
      <c r="AC464" s="164"/>
      <c r="AE464" s="164"/>
      <c r="AF464" s="164"/>
      <c r="AG464" s="164"/>
      <c r="AH464" s="164"/>
      <c r="AI464" s="164"/>
      <c r="AJ464" s="164"/>
    </row>
    <row r="465" spans="2:36" s="163" customFormat="1">
      <c r="B465" s="164"/>
      <c r="E465" s="164"/>
      <c r="G465" s="164"/>
      <c r="H465" s="164"/>
      <c r="I465" s="164"/>
      <c r="J465" s="164"/>
      <c r="M465" s="143"/>
      <c r="O465" s="164"/>
      <c r="P465" s="164"/>
      <c r="Q465" s="162"/>
      <c r="S465" s="164"/>
      <c r="T465" s="164"/>
      <c r="U465" s="164"/>
      <c r="Y465" s="165"/>
      <c r="Z465" s="165"/>
      <c r="AC465" s="164"/>
      <c r="AE465" s="164"/>
      <c r="AF465" s="164"/>
      <c r="AG465" s="164"/>
      <c r="AH465" s="164"/>
      <c r="AI465" s="164"/>
      <c r="AJ465" s="164"/>
    </row>
    <row r="466" spans="2:36" s="163" customFormat="1">
      <c r="B466" s="164"/>
      <c r="E466" s="164"/>
      <c r="G466" s="164"/>
      <c r="H466" s="164"/>
      <c r="I466" s="164"/>
      <c r="J466" s="164"/>
      <c r="M466" s="143"/>
      <c r="O466" s="164"/>
      <c r="P466" s="164"/>
      <c r="Q466" s="162"/>
      <c r="S466" s="164"/>
      <c r="T466" s="164"/>
      <c r="U466" s="164"/>
      <c r="Y466" s="165"/>
      <c r="Z466" s="165"/>
      <c r="AC466" s="164"/>
      <c r="AE466" s="164"/>
      <c r="AF466" s="164"/>
      <c r="AG466" s="164"/>
      <c r="AH466" s="164"/>
      <c r="AI466" s="164"/>
      <c r="AJ466" s="164"/>
    </row>
    <row r="467" spans="2:36" s="163" customFormat="1">
      <c r="B467" s="164"/>
      <c r="E467" s="164"/>
      <c r="G467" s="164"/>
      <c r="H467" s="164"/>
      <c r="I467" s="164"/>
      <c r="J467" s="164"/>
      <c r="M467" s="143"/>
      <c r="O467" s="164"/>
      <c r="P467" s="164"/>
      <c r="Q467" s="162"/>
      <c r="S467" s="164"/>
      <c r="T467" s="164"/>
      <c r="U467" s="164"/>
      <c r="Y467" s="165"/>
      <c r="Z467" s="165"/>
      <c r="AC467" s="164"/>
      <c r="AE467" s="164"/>
      <c r="AF467" s="164"/>
      <c r="AG467" s="164"/>
      <c r="AH467" s="164"/>
      <c r="AI467" s="164"/>
      <c r="AJ467" s="164"/>
    </row>
    <row r="468" spans="2:36" s="163" customFormat="1">
      <c r="B468" s="164"/>
      <c r="E468" s="164"/>
      <c r="G468" s="164"/>
      <c r="H468" s="164"/>
      <c r="I468" s="164"/>
      <c r="J468" s="164"/>
      <c r="M468" s="143"/>
      <c r="O468" s="164"/>
      <c r="P468" s="164"/>
      <c r="Q468" s="162"/>
      <c r="S468" s="164"/>
      <c r="T468" s="164"/>
      <c r="U468" s="164"/>
      <c r="Y468" s="165"/>
      <c r="Z468" s="165"/>
      <c r="AC468" s="164"/>
      <c r="AE468" s="164"/>
      <c r="AF468" s="164"/>
      <c r="AG468" s="164"/>
      <c r="AH468" s="164"/>
      <c r="AI468" s="164"/>
      <c r="AJ468" s="164"/>
    </row>
    <row r="469" spans="2:36" s="163" customFormat="1">
      <c r="B469" s="164"/>
      <c r="E469" s="164"/>
      <c r="G469" s="164"/>
      <c r="H469" s="164"/>
      <c r="I469" s="164"/>
      <c r="J469" s="164"/>
      <c r="M469" s="143"/>
      <c r="O469" s="164"/>
      <c r="P469" s="164"/>
      <c r="Q469" s="162"/>
      <c r="S469" s="164"/>
      <c r="T469" s="164"/>
      <c r="U469" s="164"/>
      <c r="Y469" s="165"/>
      <c r="Z469" s="165"/>
      <c r="AC469" s="164"/>
      <c r="AE469" s="164"/>
      <c r="AF469" s="164"/>
      <c r="AG469" s="164"/>
      <c r="AH469" s="164"/>
      <c r="AI469" s="164"/>
      <c r="AJ469" s="164"/>
    </row>
    <row r="470" spans="2:36" s="163" customFormat="1">
      <c r="B470" s="164"/>
      <c r="E470" s="164"/>
      <c r="G470" s="164"/>
      <c r="H470" s="164"/>
      <c r="I470" s="164"/>
      <c r="J470" s="164"/>
      <c r="M470" s="143"/>
      <c r="O470" s="164"/>
      <c r="P470" s="164"/>
      <c r="Q470" s="162"/>
      <c r="S470" s="164"/>
      <c r="T470" s="164"/>
      <c r="U470" s="164"/>
      <c r="Y470" s="165"/>
      <c r="Z470" s="165"/>
      <c r="AC470" s="164"/>
      <c r="AE470" s="164"/>
      <c r="AF470" s="164"/>
      <c r="AG470" s="164"/>
      <c r="AH470" s="164"/>
      <c r="AI470" s="164"/>
      <c r="AJ470" s="164"/>
    </row>
    <row r="471" spans="2:36" s="163" customFormat="1">
      <c r="B471" s="164"/>
      <c r="E471" s="164"/>
      <c r="G471" s="164"/>
      <c r="H471" s="164"/>
      <c r="I471" s="164"/>
      <c r="J471" s="164"/>
      <c r="M471" s="143"/>
      <c r="O471" s="164"/>
      <c r="P471" s="164"/>
      <c r="Q471" s="162"/>
      <c r="S471" s="164"/>
      <c r="T471" s="164"/>
      <c r="U471" s="164"/>
      <c r="Y471" s="165"/>
      <c r="Z471" s="165"/>
      <c r="AC471" s="164"/>
      <c r="AE471" s="164"/>
      <c r="AF471" s="164"/>
      <c r="AG471" s="164"/>
      <c r="AH471" s="164"/>
      <c r="AI471" s="164"/>
      <c r="AJ471" s="164"/>
    </row>
    <row r="472" spans="2:36" s="163" customFormat="1">
      <c r="B472" s="164"/>
      <c r="E472" s="164"/>
      <c r="G472" s="164"/>
      <c r="H472" s="164"/>
      <c r="I472" s="164"/>
      <c r="J472" s="164"/>
      <c r="M472" s="143"/>
      <c r="O472" s="164"/>
      <c r="P472" s="164"/>
      <c r="Q472" s="162"/>
      <c r="S472" s="164"/>
      <c r="T472" s="164"/>
      <c r="U472" s="164"/>
      <c r="Y472" s="165"/>
      <c r="Z472" s="165"/>
      <c r="AC472" s="164"/>
      <c r="AE472" s="164"/>
      <c r="AF472" s="164"/>
      <c r="AG472" s="164"/>
      <c r="AH472" s="164"/>
      <c r="AI472" s="164"/>
      <c r="AJ472" s="164"/>
    </row>
    <row r="473" spans="2:36" s="163" customFormat="1">
      <c r="B473" s="164"/>
      <c r="E473" s="164"/>
      <c r="G473" s="164"/>
      <c r="H473" s="164"/>
      <c r="I473" s="164"/>
      <c r="J473" s="164"/>
      <c r="M473" s="143"/>
      <c r="O473" s="164"/>
      <c r="P473" s="164"/>
      <c r="Q473" s="162"/>
      <c r="S473" s="164"/>
      <c r="T473" s="164"/>
      <c r="U473" s="164"/>
      <c r="Y473" s="165"/>
      <c r="Z473" s="165"/>
      <c r="AC473" s="164"/>
      <c r="AE473" s="164"/>
      <c r="AF473" s="164"/>
      <c r="AG473" s="164"/>
      <c r="AH473" s="164"/>
      <c r="AI473" s="164"/>
      <c r="AJ473" s="164"/>
    </row>
    <row r="474" spans="2:36" s="163" customFormat="1">
      <c r="B474" s="164"/>
      <c r="E474" s="164"/>
      <c r="G474" s="164"/>
      <c r="H474" s="164"/>
      <c r="I474" s="164"/>
      <c r="J474" s="164"/>
      <c r="M474" s="143"/>
      <c r="O474" s="164"/>
      <c r="P474" s="164"/>
      <c r="Q474" s="162"/>
      <c r="S474" s="164"/>
      <c r="T474" s="164"/>
      <c r="U474" s="164"/>
      <c r="Y474" s="165"/>
      <c r="Z474" s="165"/>
      <c r="AC474" s="164"/>
      <c r="AE474" s="164"/>
      <c r="AF474" s="164"/>
      <c r="AG474" s="164"/>
      <c r="AH474" s="164"/>
      <c r="AI474" s="164"/>
      <c r="AJ474" s="164"/>
    </row>
    <row r="475" spans="2:36" s="163" customFormat="1">
      <c r="B475" s="164"/>
      <c r="E475" s="164"/>
      <c r="G475" s="164"/>
      <c r="H475" s="164"/>
      <c r="I475" s="164"/>
      <c r="J475" s="164"/>
      <c r="M475" s="143"/>
      <c r="O475" s="164"/>
      <c r="P475" s="164"/>
      <c r="Q475" s="162"/>
      <c r="S475" s="164"/>
      <c r="T475" s="164"/>
      <c r="U475" s="164"/>
      <c r="Y475" s="165"/>
      <c r="Z475" s="165"/>
      <c r="AC475" s="164"/>
      <c r="AE475" s="164"/>
      <c r="AF475" s="164"/>
      <c r="AG475" s="164"/>
      <c r="AH475" s="164"/>
      <c r="AI475" s="164"/>
      <c r="AJ475" s="164"/>
    </row>
    <row r="476" spans="2:36" s="163" customFormat="1">
      <c r="B476" s="164"/>
      <c r="E476" s="164"/>
      <c r="G476" s="164"/>
      <c r="H476" s="164"/>
      <c r="I476" s="164"/>
      <c r="J476" s="164"/>
      <c r="M476" s="143"/>
      <c r="O476" s="164"/>
      <c r="P476" s="164"/>
      <c r="Q476" s="162"/>
      <c r="S476" s="164"/>
      <c r="T476" s="164"/>
      <c r="U476" s="164"/>
      <c r="Y476" s="165"/>
      <c r="Z476" s="165"/>
      <c r="AC476" s="164"/>
      <c r="AE476" s="164"/>
      <c r="AF476" s="164"/>
      <c r="AG476" s="164"/>
      <c r="AH476" s="164"/>
      <c r="AI476" s="164"/>
      <c r="AJ476" s="164"/>
    </row>
    <row r="477" spans="2:36" s="163" customFormat="1">
      <c r="B477" s="164"/>
      <c r="E477" s="164"/>
      <c r="G477" s="164"/>
      <c r="H477" s="164"/>
      <c r="I477" s="164"/>
      <c r="J477" s="164"/>
      <c r="M477" s="143"/>
      <c r="O477" s="164"/>
      <c r="P477" s="164"/>
      <c r="Q477" s="162"/>
      <c r="S477" s="164"/>
      <c r="T477" s="164"/>
      <c r="U477" s="164"/>
      <c r="Y477" s="165"/>
      <c r="Z477" s="165"/>
      <c r="AC477" s="164"/>
      <c r="AE477" s="164"/>
      <c r="AF477" s="164"/>
      <c r="AG477" s="164"/>
      <c r="AH477" s="164"/>
      <c r="AI477" s="164"/>
      <c r="AJ477" s="164"/>
    </row>
    <row r="478" spans="2:36" s="163" customFormat="1">
      <c r="B478" s="164"/>
      <c r="E478" s="164"/>
      <c r="G478" s="164"/>
      <c r="H478" s="164"/>
      <c r="I478" s="164"/>
      <c r="J478" s="164"/>
      <c r="M478" s="143"/>
      <c r="O478" s="164"/>
      <c r="P478" s="164"/>
      <c r="Q478" s="162"/>
      <c r="S478" s="164"/>
      <c r="T478" s="164"/>
      <c r="U478" s="164"/>
      <c r="Y478" s="165"/>
      <c r="Z478" s="165"/>
      <c r="AC478" s="164"/>
      <c r="AE478" s="164"/>
      <c r="AF478" s="164"/>
      <c r="AG478" s="164"/>
      <c r="AH478" s="164"/>
      <c r="AI478" s="164"/>
      <c r="AJ478" s="164"/>
    </row>
    <row r="479" spans="2:36" s="163" customFormat="1">
      <c r="B479" s="164"/>
      <c r="E479" s="164"/>
      <c r="G479" s="164"/>
      <c r="H479" s="164"/>
      <c r="I479" s="164"/>
      <c r="J479" s="164"/>
      <c r="M479" s="143"/>
      <c r="O479" s="164"/>
      <c r="P479" s="164"/>
      <c r="Q479" s="162"/>
      <c r="S479" s="164"/>
      <c r="T479" s="164"/>
      <c r="U479" s="164"/>
      <c r="Y479" s="165"/>
      <c r="Z479" s="165"/>
      <c r="AC479" s="164"/>
      <c r="AE479" s="164"/>
      <c r="AF479" s="164"/>
      <c r="AG479" s="164"/>
      <c r="AH479" s="164"/>
      <c r="AI479" s="164"/>
      <c r="AJ479" s="164"/>
    </row>
    <row r="480" spans="2:36" s="163" customFormat="1">
      <c r="B480" s="164"/>
      <c r="E480" s="164"/>
      <c r="G480" s="164"/>
      <c r="H480" s="164"/>
      <c r="I480" s="164"/>
      <c r="J480" s="164"/>
      <c r="M480" s="143"/>
      <c r="O480" s="164"/>
      <c r="P480" s="164"/>
      <c r="Q480" s="162"/>
      <c r="S480" s="164"/>
      <c r="T480" s="164"/>
      <c r="U480" s="164"/>
      <c r="Y480" s="165"/>
      <c r="Z480" s="165"/>
      <c r="AC480" s="164"/>
      <c r="AE480" s="164"/>
      <c r="AF480" s="164"/>
      <c r="AG480" s="164"/>
      <c r="AH480" s="164"/>
      <c r="AI480" s="164"/>
      <c r="AJ480" s="164"/>
    </row>
    <row r="481" spans="2:36" s="163" customFormat="1">
      <c r="B481" s="164"/>
      <c r="E481" s="164"/>
      <c r="G481" s="164"/>
      <c r="H481" s="164"/>
      <c r="I481" s="164"/>
      <c r="J481" s="164"/>
      <c r="M481" s="143"/>
      <c r="O481" s="164"/>
      <c r="P481" s="164"/>
      <c r="Q481" s="162"/>
      <c r="S481" s="164"/>
      <c r="T481" s="164"/>
      <c r="U481" s="164"/>
      <c r="Y481" s="165"/>
      <c r="Z481" s="165"/>
      <c r="AC481" s="164"/>
      <c r="AE481" s="164"/>
      <c r="AF481" s="164"/>
      <c r="AG481" s="164"/>
      <c r="AH481" s="164"/>
      <c r="AI481" s="164"/>
      <c r="AJ481" s="164"/>
    </row>
    <row r="482" spans="2:36" s="163" customFormat="1">
      <c r="B482" s="164"/>
      <c r="E482" s="164"/>
      <c r="G482" s="164"/>
      <c r="H482" s="164"/>
      <c r="I482" s="164"/>
      <c r="J482" s="164"/>
      <c r="M482" s="143"/>
      <c r="O482" s="164"/>
      <c r="P482" s="164"/>
      <c r="Q482" s="162"/>
      <c r="S482" s="164"/>
      <c r="T482" s="164"/>
      <c r="U482" s="164"/>
      <c r="Y482" s="165"/>
      <c r="Z482" s="165"/>
      <c r="AC482" s="164"/>
      <c r="AE482" s="164"/>
      <c r="AF482" s="164"/>
      <c r="AG482" s="164"/>
      <c r="AH482" s="164"/>
      <c r="AI482" s="164"/>
      <c r="AJ482" s="164"/>
    </row>
    <row r="483" spans="2:36" s="163" customFormat="1">
      <c r="B483" s="164"/>
      <c r="E483" s="164"/>
      <c r="G483" s="164"/>
      <c r="H483" s="164"/>
      <c r="I483" s="164"/>
      <c r="J483" s="164"/>
      <c r="M483" s="143"/>
      <c r="O483" s="164"/>
      <c r="P483" s="164"/>
      <c r="Q483" s="162"/>
      <c r="S483" s="164"/>
      <c r="T483" s="164"/>
      <c r="U483" s="164"/>
      <c r="Y483" s="165"/>
      <c r="Z483" s="165"/>
      <c r="AC483" s="164"/>
      <c r="AE483" s="164"/>
      <c r="AF483" s="164"/>
      <c r="AG483" s="164"/>
      <c r="AH483" s="164"/>
      <c r="AI483" s="164"/>
      <c r="AJ483" s="164"/>
    </row>
    <row r="484" spans="2:36" s="163" customFormat="1">
      <c r="B484" s="164"/>
      <c r="E484" s="164"/>
      <c r="G484" s="164"/>
      <c r="H484" s="164"/>
      <c r="I484" s="164"/>
      <c r="J484" s="164"/>
      <c r="M484" s="143"/>
      <c r="O484" s="164"/>
      <c r="P484" s="164"/>
      <c r="Q484" s="162"/>
      <c r="S484" s="164"/>
      <c r="T484" s="164"/>
      <c r="U484" s="164"/>
      <c r="Y484" s="165"/>
      <c r="Z484" s="165"/>
      <c r="AC484" s="164"/>
      <c r="AE484" s="164"/>
      <c r="AF484" s="164"/>
      <c r="AG484" s="164"/>
      <c r="AH484" s="164"/>
      <c r="AI484" s="164"/>
      <c r="AJ484" s="164"/>
    </row>
    <row r="485" spans="2:36" s="163" customFormat="1">
      <c r="B485" s="164"/>
      <c r="E485" s="164"/>
      <c r="G485" s="164"/>
      <c r="H485" s="164"/>
      <c r="I485" s="164"/>
      <c r="J485" s="164"/>
      <c r="M485" s="143"/>
      <c r="O485" s="164"/>
      <c r="P485" s="164"/>
      <c r="Q485" s="162"/>
      <c r="S485" s="164"/>
      <c r="T485" s="164"/>
      <c r="U485" s="164"/>
      <c r="Y485" s="165"/>
      <c r="Z485" s="165"/>
      <c r="AC485" s="164"/>
      <c r="AE485" s="164"/>
      <c r="AF485" s="164"/>
      <c r="AG485" s="164"/>
      <c r="AH485" s="164"/>
      <c r="AI485" s="164"/>
      <c r="AJ485" s="164"/>
    </row>
    <row r="486" spans="2:36" s="163" customFormat="1">
      <c r="B486" s="164"/>
      <c r="E486" s="164"/>
      <c r="G486" s="164"/>
      <c r="H486" s="164"/>
      <c r="I486" s="164"/>
      <c r="J486" s="164"/>
      <c r="M486" s="143"/>
      <c r="O486" s="164"/>
      <c r="P486" s="164"/>
      <c r="Q486" s="162"/>
      <c r="S486" s="164"/>
      <c r="T486" s="164"/>
      <c r="U486" s="164"/>
      <c r="Y486" s="165"/>
      <c r="Z486" s="165"/>
      <c r="AC486" s="164"/>
      <c r="AE486" s="164"/>
      <c r="AF486" s="164"/>
      <c r="AG486" s="164"/>
      <c r="AH486" s="164"/>
      <c r="AI486" s="164"/>
      <c r="AJ486" s="164"/>
    </row>
    <row r="487" spans="2:36" s="163" customFormat="1">
      <c r="B487" s="164"/>
      <c r="E487" s="164"/>
      <c r="G487" s="164"/>
      <c r="H487" s="164"/>
      <c r="I487" s="164"/>
      <c r="J487" s="164"/>
      <c r="M487" s="143"/>
      <c r="O487" s="164"/>
      <c r="P487" s="164"/>
      <c r="Q487" s="162"/>
      <c r="S487" s="164"/>
      <c r="T487" s="164"/>
      <c r="U487" s="164"/>
      <c r="Y487" s="165"/>
      <c r="Z487" s="165"/>
      <c r="AC487" s="164"/>
      <c r="AE487" s="164"/>
      <c r="AF487" s="164"/>
      <c r="AG487" s="164"/>
      <c r="AH487" s="164"/>
      <c r="AI487" s="164"/>
      <c r="AJ487" s="164"/>
    </row>
    <row r="488" spans="2:36" s="163" customFormat="1">
      <c r="B488" s="164"/>
      <c r="E488" s="164"/>
      <c r="G488" s="164"/>
      <c r="H488" s="164"/>
      <c r="I488" s="164"/>
      <c r="J488" s="164"/>
      <c r="M488" s="143"/>
      <c r="O488" s="164"/>
      <c r="P488" s="164"/>
      <c r="Q488" s="162"/>
      <c r="S488" s="164"/>
      <c r="T488" s="164"/>
      <c r="U488" s="164"/>
      <c r="Y488" s="165"/>
      <c r="Z488" s="165"/>
      <c r="AC488" s="164"/>
      <c r="AE488" s="164"/>
      <c r="AF488" s="164"/>
      <c r="AG488" s="164"/>
      <c r="AH488" s="164"/>
      <c r="AI488" s="164"/>
      <c r="AJ488" s="164"/>
    </row>
    <row r="489" spans="2:36" s="163" customFormat="1">
      <c r="B489" s="164"/>
      <c r="E489" s="164"/>
      <c r="G489" s="164"/>
      <c r="H489" s="164"/>
      <c r="I489" s="164"/>
      <c r="J489" s="164"/>
      <c r="M489" s="143"/>
      <c r="O489" s="164"/>
      <c r="P489" s="164"/>
      <c r="Q489" s="162"/>
      <c r="S489" s="164"/>
      <c r="T489" s="164"/>
      <c r="U489" s="164"/>
      <c r="Y489" s="165"/>
      <c r="Z489" s="165"/>
      <c r="AC489" s="164"/>
      <c r="AE489" s="164"/>
      <c r="AF489" s="164"/>
      <c r="AG489" s="164"/>
      <c r="AH489" s="164"/>
      <c r="AI489" s="164"/>
      <c r="AJ489" s="164"/>
    </row>
    <row r="490" spans="2:36" s="163" customFormat="1">
      <c r="B490" s="164"/>
      <c r="E490" s="164"/>
      <c r="G490" s="164"/>
      <c r="H490" s="164"/>
      <c r="I490" s="164"/>
      <c r="J490" s="164"/>
      <c r="M490" s="143"/>
      <c r="O490" s="164"/>
      <c r="P490" s="164"/>
      <c r="Q490" s="162"/>
      <c r="S490" s="164"/>
      <c r="T490" s="164"/>
      <c r="U490" s="164"/>
      <c r="Y490" s="165"/>
      <c r="Z490" s="165"/>
      <c r="AC490" s="164"/>
      <c r="AE490" s="164"/>
      <c r="AF490" s="164"/>
      <c r="AG490" s="164"/>
      <c r="AH490" s="164"/>
      <c r="AI490" s="164"/>
      <c r="AJ490" s="164"/>
    </row>
    <row r="491" spans="2:36" s="163" customFormat="1">
      <c r="B491" s="164"/>
      <c r="E491" s="164"/>
      <c r="G491" s="164"/>
      <c r="H491" s="164"/>
      <c r="I491" s="164"/>
      <c r="J491" s="164"/>
      <c r="M491" s="143"/>
      <c r="O491" s="164"/>
      <c r="P491" s="164"/>
      <c r="Q491" s="162"/>
      <c r="S491" s="164"/>
      <c r="T491" s="164"/>
      <c r="U491" s="164"/>
      <c r="Y491" s="165"/>
      <c r="Z491" s="165"/>
      <c r="AC491" s="164"/>
      <c r="AE491" s="164"/>
      <c r="AF491" s="164"/>
      <c r="AG491" s="164"/>
      <c r="AH491" s="164"/>
      <c r="AI491" s="164"/>
      <c r="AJ491" s="164"/>
    </row>
    <row r="492" spans="2:36" s="163" customFormat="1">
      <c r="B492" s="164"/>
      <c r="E492" s="164"/>
      <c r="G492" s="164"/>
      <c r="H492" s="164"/>
      <c r="I492" s="164"/>
      <c r="J492" s="164"/>
      <c r="M492" s="143"/>
      <c r="O492" s="164"/>
      <c r="P492" s="164"/>
      <c r="Q492" s="162"/>
      <c r="S492" s="164"/>
      <c r="T492" s="164"/>
      <c r="U492" s="164"/>
      <c r="Y492" s="165"/>
      <c r="Z492" s="165"/>
      <c r="AC492" s="164"/>
      <c r="AE492" s="164"/>
      <c r="AF492" s="164"/>
      <c r="AG492" s="164"/>
      <c r="AH492" s="164"/>
      <c r="AI492" s="164"/>
      <c r="AJ492" s="164"/>
    </row>
    <row r="493" spans="2:36" s="163" customFormat="1">
      <c r="B493" s="164"/>
      <c r="E493" s="164"/>
      <c r="G493" s="164"/>
      <c r="H493" s="164"/>
      <c r="I493" s="164"/>
      <c r="J493" s="164"/>
      <c r="M493" s="143"/>
      <c r="O493" s="164"/>
      <c r="P493" s="164"/>
      <c r="Q493" s="162"/>
      <c r="S493" s="164"/>
      <c r="T493" s="164"/>
      <c r="U493" s="164"/>
      <c r="Y493" s="165"/>
      <c r="Z493" s="165"/>
      <c r="AC493" s="164"/>
      <c r="AE493" s="164"/>
      <c r="AF493" s="164"/>
      <c r="AG493" s="164"/>
      <c r="AH493" s="164"/>
      <c r="AI493" s="164"/>
      <c r="AJ493" s="164"/>
    </row>
    <row r="494" spans="2:36" s="163" customFormat="1">
      <c r="B494" s="164"/>
      <c r="E494" s="164"/>
      <c r="G494" s="164"/>
      <c r="H494" s="164"/>
      <c r="I494" s="164"/>
      <c r="J494" s="164"/>
      <c r="M494" s="143"/>
      <c r="O494" s="164"/>
      <c r="P494" s="164"/>
      <c r="Q494" s="162"/>
      <c r="S494" s="164"/>
      <c r="T494" s="164"/>
      <c r="U494" s="164"/>
      <c r="Y494" s="165"/>
      <c r="Z494" s="165"/>
      <c r="AC494" s="164"/>
      <c r="AE494" s="164"/>
      <c r="AF494" s="164"/>
      <c r="AG494" s="164"/>
      <c r="AH494" s="164"/>
      <c r="AI494" s="164"/>
      <c r="AJ494" s="164"/>
    </row>
    <row r="495" spans="2:36" s="163" customFormat="1">
      <c r="B495" s="164"/>
      <c r="E495" s="164"/>
      <c r="G495" s="164"/>
      <c r="H495" s="164"/>
      <c r="I495" s="164"/>
      <c r="J495" s="164"/>
      <c r="M495" s="143"/>
      <c r="O495" s="164"/>
      <c r="P495" s="164"/>
      <c r="Q495" s="162"/>
      <c r="S495" s="164"/>
      <c r="T495" s="164"/>
      <c r="U495" s="164"/>
      <c r="Y495" s="165"/>
      <c r="Z495" s="165"/>
      <c r="AC495" s="164"/>
      <c r="AE495" s="164"/>
      <c r="AF495" s="164"/>
      <c r="AG495" s="164"/>
      <c r="AH495" s="164"/>
      <c r="AI495" s="164"/>
      <c r="AJ495" s="164"/>
    </row>
    <row r="496" spans="2:36" s="163" customFormat="1">
      <c r="B496" s="164"/>
      <c r="E496" s="164"/>
      <c r="G496" s="164"/>
      <c r="H496" s="164"/>
      <c r="I496" s="164"/>
      <c r="J496" s="164"/>
      <c r="M496" s="143"/>
      <c r="O496" s="164"/>
      <c r="P496" s="164"/>
      <c r="Q496" s="162"/>
      <c r="S496" s="164"/>
      <c r="T496" s="164"/>
      <c r="U496" s="164"/>
      <c r="Y496" s="165"/>
      <c r="Z496" s="165"/>
      <c r="AC496" s="164"/>
      <c r="AE496" s="164"/>
      <c r="AF496" s="164"/>
      <c r="AG496" s="164"/>
      <c r="AH496" s="164"/>
      <c r="AI496" s="164"/>
      <c r="AJ496" s="164"/>
    </row>
    <row r="497" spans="2:36" s="163" customFormat="1">
      <c r="B497" s="164"/>
      <c r="E497" s="164"/>
      <c r="G497" s="164"/>
      <c r="H497" s="164"/>
      <c r="I497" s="164"/>
      <c r="J497" s="164"/>
      <c r="M497" s="143"/>
      <c r="O497" s="164"/>
      <c r="P497" s="164"/>
      <c r="Q497" s="162"/>
      <c r="S497" s="164"/>
      <c r="T497" s="164"/>
      <c r="U497" s="164"/>
      <c r="Y497" s="165"/>
      <c r="Z497" s="165"/>
      <c r="AC497" s="164"/>
      <c r="AE497" s="164"/>
      <c r="AF497" s="164"/>
      <c r="AG497" s="164"/>
      <c r="AH497" s="164"/>
      <c r="AI497" s="164"/>
      <c r="AJ497" s="164"/>
    </row>
    <row r="498" spans="2:36" s="163" customFormat="1">
      <c r="B498" s="164"/>
      <c r="E498" s="164"/>
      <c r="G498" s="164"/>
      <c r="H498" s="164"/>
      <c r="I498" s="164"/>
      <c r="J498" s="164"/>
      <c r="M498" s="143"/>
      <c r="O498" s="164"/>
      <c r="P498" s="164"/>
      <c r="Q498" s="162"/>
      <c r="S498" s="164"/>
      <c r="T498" s="164"/>
      <c r="U498" s="164"/>
      <c r="Y498" s="165"/>
      <c r="Z498" s="165"/>
      <c r="AC498" s="164"/>
      <c r="AE498" s="164"/>
      <c r="AF498" s="164"/>
      <c r="AG498" s="164"/>
      <c r="AH498" s="164"/>
      <c r="AI498" s="164"/>
      <c r="AJ498" s="164"/>
    </row>
    <row r="499" spans="2:36" s="163" customFormat="1">
      <c r="B499" s="164"/>
      <c r="E499" s="164"/>
      <c r="G499" s="164"/>
      <c r="H499" s="164"/>
      <c r="I499" s="164"/>
      <c r="J499" s="164"/>
      <c r="M499" s="143"/>
      <c r="O499" s="164"/>
      <c r="P499" s="164"/>
      <c r="Q499" s="162"/>
      <c r="S499" s="164"/>
      <c r="T499" s="164"/>
      <c r="U499" s="164"/>
      <c r="Y499" s="165"/>
      <c r="Z499" s="165"/>
      <c r="AC499" s="164"/>
      <c r="AE499" s="164"/>
      <c r="AF499" s="164"/>
      <c r="AG499" s="164"/>
      <c r="AH499" s="164"/>
      <c r="AI499" s="164"/>
      <c r="AJ499" s="164"/>
    </row>
    <row r="500" spans="2:36" s="163" customFormat="1">
      <c r="B500" s="164"/>
      <c r="E500" s="164"/>
      <c r="G500" s="164"/>
      <c r="H500" s="164"/>
      <c r="I500" s="164"/>
      <c r="J500" s="164"/>
      <c r="M500" s="143"/>
      <c r="O500" s="164"/>
      <c r="P500" s="164"/>
      <c r="Q500" s="162"/>
      <c r="S500" s="164"/>
      <c r="T500" s="164"/>
      <c r="U500" s="164"/>
      <c r="Y500" s="165"/>
      <c r="Z500" s="165"/>
      <c r="AC500" s="164"/>
      <c r="AE500" s="164"/>
      <c r="AF500" s="164"/>
      <c r="AG500" s="164"/>
      <c r="AH500" s="164"/>
      <c r="AI500" s="164"/>
      <c r="AJ500" s="164"/>
    </row>
    <row r="501" spans="2:36" s="163" customFormat="1">
      <c r="B501" s="164"/>
      <c r="E501" s="164"/>
      <c r="G501" s="164"/>
      <c r="H501" s="164"/>
      <c r="I501" s="164"/>
      <c r="J501" s="164"/>
      <c r="M501" s="143"/>
      <c r="O501" s="164"/>
      <c r="P501" s="164"/>
      <c r="Q501" s="162"/>
      <c r="S501" s="164"/>
      <c r="T501" s="164"/>
      <c r="U501" s="164"/>
      <c r="Y501" s="165"/>
      <c r="Z501" s="165"/>
      <c r="AC501" s="164"/>
      <c r="AE501" s="164"/>
      <c r="AF501" s="164"/>
      <c r="AG501" s="164"/>
      <c r="AH501" s="164"/>
      <c r="AI501" s="164"/>
      <c r="AJ501" s="164"/>
    </row>
    <row r="502" spans="2:36" s="163" customFormat="1">
      <c r="B502" s="164"/>
      <c r="E502" s="164"/>
      <c r="G502" s="164"/>
      <c r="H502" s="164"/>
      <c r="I502" s="164"/>
      <c r="J502" s="164"/>
      <c r="M502" s="143"/>
      <c r="O502" s="164"/>
      <c r="P502" s="164"/>
      <c r="Q502" s="162"/>
      <c r="S502" s="164"/>
      <c r="T502" s="164"/>
      <c r="U502" s="164"/>
      <c r="Y502" s="165"/>
      <c r="Z502" s="165"/>
      <c r="AC502" s="164"/>
      <c r="AE502" s="164"/>
      <c r="AF502" s="164"/>
      <c r="AG502" s="164"/>
      <c r="AH502" s="164"/>
      <c r="AI502" s="164"/>
      <c r="AJ502" s="164"/>
    </row>
    <row r="503" spans="2:36" s="163" customFormat="1">
      <c r="B503" s="164"/>
      <c r="E503" s="164"/>
      <c r="G503" s="164"/>
      <c r="H503" s="164"/>
      <c r="I503" s="164"/>
      <c r="J503" s="164"/>
      <c r="M503" s="143"/>
      <c r="O503" s="164"/>
      <c r="P503" s="164"/>
      <c r="Q503" s="162"/>
      <c r="S503" s="164"/>
      <c r="T503" s="164"/>
      <c r="U503" s="164"/>
      <c r="Y503" s="165"/>
      <c r="Z503" s="165"/>
      <c r="AC503" s="164"/>
      <c r="AE503" s="164"/>
      <c r="AF503" s="164"/>
      <c r="AG503" s="164"/>
      <c r="AH503" s="164"/>
      <c r="AI503" s="164"/>
      <c r="AJ503" s="164"/>
    </row>
    <row r="504" spans="2:36" s="163" customFormat="1">
      <c r="B504" s="164"/>
      <c r="E504" s="164"/>
      <c r="G504" s="164"/>
      <c r="H504" s="164"/>
      <c r="I504" s="164"/>
      <c r="J504" s="164"/>
      <c r="M504" s="143"/>
      <c r="O504" s="164"/>
      <c r="P504" s="164"/>
      <c r="Q504" s="162"/>
      <c r="S504" s="164"/>
      <c r="T504" s="164"/>
      <c r="U504" s="164"/>
      <c r="Y504" s="165"/>
      <c r="Z504" s="165"/>
      <c r="AC504" s="164"/>
      <c r="AE504" s="164"/>
      <c r="AF504" s="164"/>
      <c r="AG504" s="164"/>
      <c r="AH504" s="164"/>
      <c r="AI504" s="164"/>
      <c r="AJ504" s="164"/>
    </row>
    <row r="505" spans="2:36" s="163" customFormat="1">
      <c r="B505" s="164"/>
      <c r="E505" s="164"/>
      <c r="G505" s="164"/>
      <c r="H505" s="164"/>
      <c r="I505" s="164"/>
      <c r="J505" s="164"/>
      <c r="M505" s="143"/>
      <c r="O505" s="164"/>
      <c r="P505" s="164"/>
      <c r="Q505" s="162"/>
      <c r="S505" s="164"/>
      <c r="T505" s="164"/>
      <c r="U505" s="164"/>
      <c r="Y505" s="165"/>
      <c r="Z505" s="165"/>
      <c r="AC505" s="164"/>
      <c r="AE505" s="164"/>
      <c r="AF505" s="164"/>
      <c r="AG505" s="164"/>
      <c r="AH505" s="164"/>
      <c r="AI505" s="164"/>
      <c r="AJ505" s="164"/>
    </row>
    <row r="506" spans="2:36" s="163" customFormat="1">
      <c r="B506" s="164"/>
      <c r="E506" s="164"/>
      <c r="G506" s="164"/>
      <c r="H506" s="164"/>
      <c r="I506" s="164"/>
      <c r="J506" s="164"/>
      <c r="M506" s="143"/>
      <c r="O506" s="164"/>
      <c r="P506" s="164"/>
      <c r="Q506" s="162"/>
      <c r="S506" s="164"/>
      <c r="T506" s="164"/>
      <c r="U506" s="164"/>
      <c r="Y506" s="165"/>
      <c r="Z506" s="165"/>
      <c r="AC506" s="164"/>
      <c r="AE506" s="164"/>
      <c r="AF506" s="164"/>
      <c r="AG506" s="164"/>
      <c r="AH506" s="164"/>
      <c r="AI506" s="164"/>
      <c r="AJ506" s="164"/>
    </row>
    <row r="507" spans="2:36" s="163" customFormat="1">
      <c r="B507" s="164"/>
      <c r="E507" s="164"/>
      <c r="G507" s="164"/>
      <c r="H507" s="164"/>
      <c r="I507" s="164"/>
      <c r="J507" s="164"/>
      <c r="M507" s="143"/>
      <c r="O507" s="164"/>
      <c r="P507" s="164"/>
      <c r="Q507" s="162"/>
      <c r="S507" s="164"/>
      <c r="T507" s="164"/>
      <c r="U507" s="164"/>
      <c r="Y507" s="165"/>
      <c r="Z507" s="165"/>
      <c r="AC507" s="164"/>
      <c r="AE507" s="164"/>
      <c r="AF507" s="164"/>
      <c r="AG507" s="164"/>
      <c r="AH507" s="164"/>
      <c r="AI507" s="164"/>
      <c r="AJ507" s="164"/>
    </row>
    <row r="508" spans="2:36" s="163" customFormat="1">
      <c r="B508" s="164"/>
      <c r="E508" s="164"/>
      <c r="G508" s="164"/>
      <c r="H508" s="164"/>
      <c r="I508" s="164"/>
      <c r="J508" s="164"/>
      <c r="M508" s="143"/>
      <c r="O508" s="164"/>
      <c r="P508" s="164"/>
      <c r="Q508" s="162"/>
      <c r="S508" s="164"/>
      <c r="T508" s="164"/>
      <c r="U508" s="164"/>
      <c r="Y508" s="165"/>
      <c r="Z508" s="165"/>
      <c r="AC508" s="164"/>
      <c r="AE508" s="164"/>
      <c r="AF508" s="164"/>
      <c r="AG508" s="164"/>
      <c r="AH508" s="164"/>
      <c r="AI508" s="164"/>
      <c r="AJ508" s="164"/>
    </row>
    <row r="509" spans="2:36" s="163" customFormat="1">
      <c r="B509" s="164"/>
      <c r="E509" s="164"/>
      <c r="G509" s="164"/>
      <c r="H509" s="164"/>
      <c r="I509" s="164"/>
      <c r="J509" s="164"/>
      <c r="M509" s="143"/>
      <c r="O509" s="164"/>
      <c r="P509" s="164"/>
      <c r="Q509" s="162"/>
      <c r="S509" s="164"/>
      <c r="T509" s="164"/>
      <c r="U509" s="164"/>
      <c r="Y509" s="165"/>
      <c r="Z509" s="165"/>
      <c r="AC509" s="164"/>
      <c r="AE509" s="164"/>
      <c r="AF509" s="164"/>
      <c r="AG509" s="164"/>
      <c r="AH509" s="164"/>
      <c r="AI509" s="164"/>
      <c r="AJ509" s="164"/>
    </row>
    <row r="510" spans="2:36" s="163" customFormat="1">
      <c r="B510" s="164"/>
      <c r="E510" s="164"/>
      <c r="G510" s="164"/>
      <c r="H510" s="164"/>
      <c r="I510" s="164"/>
      <c r="J510" s="164"/>
      <c r="M510" s="143"/>
      <c r="O510" s="164"/>
      <c r="P510" s="164"/>
      <c r="Q510" s="162"/>
      <c r="S510" s="164"/>
      <c r="T510" s="164"/>
      <c r="U510" s="164"/>
      <c r="Y510" s="165"/>
      <c r="Z510" s="165"/>
      <c r="AC510" s="164"/>
      <c r="AE510" s="164"/>
      <c r="AF510" s="164"/>
      <c r="AG510" s="164"/>
      <c r="AH510" s="164"/>
      <c r="AI510" s="164"/>
      <c r="AJ510" s="164"/>
    </row>
    <row r="511" spans="2:36" s="163" customFormat="1">
      <c r="B511" s="164"/>
      <c r="E511" s="164"/>
      <c r="G511" s="164"/>
      <c r="H511" s="164"/>
      <c r="I511" s="164"/>
      <c r="J511" s="164"/>
      <c r="M511" s="143"/>
      <c r="O511" s="164"/>
      <c r="P511" s="164"/>
      <c r="Q511" s="162"/>
      <c r="S511" s="164"/>
      <c r="T511" s="164"/>
      <c r="U511" s="164"/>
      <c r="Y511" s="165"/>
      <c r="Z511" s="165"/>
      <c r="AC511" s="164"/>
      <c r="AE511" s="164"/>
      <c r="AF511" s="164"/>
      <c r="AG511" s="164"/>
      <c r="AH511" s="164"/>
      <c r="AI511" s="164"/>
      <c r="AJ511" s="164"/>
    </row>
    <row r="512" spans="2:36" s="163" customFormat="1">
      <c r="B512" s="164"/>
      <c r="E512" s="164"/>
      <c r="G512" s="164"/>
      <c r="H512" s="164"/>
      <c r="I512" s="164"/>
      <c r="J512" s="164"/>
      <c r="M512" s="143"/>
      <c r="O512" s="164"/>
      <c r="P512" s="164"/>
      <c r="Q512" s="162"/>
      <c r="S512" s="164"/>
      <c r="T512" s="164"/>
      <c r="U512" s="164"/>
      <c r="Y512" s="165"/>
      <c r="Z512" s="165"/>
      <c r="AC512" s="164"/>
      <c r="AE512" s="164"/>
      <c r="AF512" s="164"/>
      <c r="AG512" s="164"/>
      <c r="AH512" s="164"/>
      <c r="AI512" s="164"/>
      <c r="AJ512" s="164"/>
    </row>
    <row r="513" spans="2:36" s="163" customFormat="1">
      <c r="B513" s="164"/>
      <c r="E513" s="164"/>
      <c r="G513" s="164"/>
      <c r="H513" s="164"/>
      <c r="I513" s="164"/>
      <c r="J513" s="164"/>
      <c r="M513" s="143"/>
      <c r="O513" s="164"/>
      <c r="P513" s="164"/>
      <c r="Q513" s="162"/>
      <c r="S513" s="164"/>
      <c r="T513" s="164"/>
      <c r="U513" s="164"/>
      <c r="Y513" s="165"/>
      <c r="Z513" s="165"/>
      <c r="AC513" s="164"/>
      <c r="AE513" s="164"/>
      <c r="AF513" s="164"/>
      <c r="AG513" s="164"/>
      <c r="AH513" s="164"/>
      <c r="AI513" s="164"/>
      <c r="AJ513" s="164"/>
    </row>
    <row r="514" spans="2:36" s="163" customFormat="1">
      <c r="B514" s="164"/>
      <c r="E514" s="164"/>
      <c r="G514" s="164"/>
      <c r="H514" s="164"/>
      <c r="I514" s="164"/>
      <c r="J514" s="164"/>
      <c r="M514" s="143"/>
      <c r="O514" s="164"/>
      <c r="P514" s="164"/>
      <c r="Q514" s="162"/>
      <c r="S514" s="164"/>
      <c r="T514" s="164"/>
      <c r="U514" s="164"/>
      <c r="Y514" s="165"/>
      <c r="Z514" s="165"/>
      <c r="AC514" s="164"/>
      <c r="AE514" s="164"/>
      <c r="AF514" s="164"/>
      <c r="AG514" s="164"/>
      <c r="AH514" s="164"/>
      <c r="AI514" s="164"/>
      <c r="AJ514" s="164"/>
    </row>
    <row r="515" spans="2:36" s="163" customFormat="1">
      <c r="B515" s="164"/>
      <c r="E515" s="164"/>
      <c r="G515" s="164"/>
      <c r="H515" s="164"/>
      <c r="I515" s="164"/>
      <c r="J515" s="164"/>
      <c r="M515" s="143"/>
      <c r="O515" s="164"/>
      <c r="P515" s="164"/>
      <c r="Q515" s="162"/>
      <c r="S515" s="164"/>
      <c r="T515" s="164"/>
      <c r="U515" s="164"/>
      <c r="Y515" s="165"/>
      <c r="Z515" s="165"/>
      <c r="AC515" s="164"/>
      <c r="AE515" s="164"/>
      <c r="AF515" s="164"/>
      <c r="AG515" s="164"/>
      <c r="AH515" s="164"/>
      <c r="AI515" s="164"/>
      <c r="AJ515" s="164"/>
    </row>
    <row r="516" spans="2:36" s="163" customFormat="1">
      <c r="B516" s="164"/>
      <c r="E516" s="164"/>
      <c r="G516" s="164"/>
      <c r="H516" s="164"/>
      <c r="I516" s="164"/>
      <c r="J516" s="164"/>
      <c r="M516" s="143"/>
      <c r="O516" s="164"/>
      <c r="P516" s="164"/>
      <c r="Q516" s="162"/>
      <c r="S516" s="164"/>
      <c r="T516" s="164"/>
      <c r="U516" s="164"/>
      <c r="Y516" s="165"/>
      <c r="Z516" s="165"/>
      <c r="AC516" s="164"/>
      <c r="AE516" s="164"/>
      <c r="AF516" s="164"/>
      <c r="AG516" s="164"/>
      <c r="AH516" s="164"/>
      <c r="AI516" s="164"/>
      <c r="AJ516" s="164"/>
    </row>
    <row r="517" spans="2:36" s="163" customFormat="1">
      <c r="B517" s="164"/>
      <c r="E517" s="164"/>
      <c r="G517" s="164"/>
      <c r="H517" s="164"/>
      <c r="I517" s="164"/>
      <c r="J517" s="164"/>
      <c r="M517" s="143"/>
      <c r="O517" s="164"/>
      <c r="P517" s="164"/>
      <c r="Q517" s="162"/>
      <c r="S517" s="164"/>
      <c r="T517" s="164"/>
      <c r="U517" s="164"/>
      <c r="Y517" s="165"/>
      <c r="Z517" s="165"/>
      <c r="AC517" s="164"/>
      <c r="AE517" s="164"/>
      <c r="AF517" s="164"/>
      <c r="AG517" s="164"/>
      <c r="AH517" s="164"/>
      <c r="AI517" s="164"/>
      <c r="AJ517" s="164"/>
    </row>
    <row r="518" spans="2:36" s="163" customFormat="1">
      <c r="B518" s="164"/>
      <c r="E518" s="164"/>
      <c r="G518" s="164"/>
      <c r="H518" s="164"/>
      <c r="I518" s="164"/>
      <c r="J518" s="164"/>
      <c r="M518" s="143"/>
      <c r="O518" s="164"/>
      <c r="P518" s="164"/>
      <c r="Q518" s="162"/>
      <c r="S518" s="164"/>
      <c r="T518" s="164"/>
      <c r="U518" s="164"/>
      <c r="Y518" s="165"/>
      <c r="Z518" s="165"/>
      <c r="AC518" s="164"/>
      <c r="AE518" s="164"/>
      <c r="AF518" s="164"/>
      <c r="AG518" s="164"/>
      <c r="AH518" s="164"/>
      <c r="AI518" s="164"/>
      <c r="AJ518" s="164"/>
    </row>
    <row r="519" spans="2:36" s="163" customFormat="1">
      <c r="B519" s="164"/>
      <c r="E519" s="164"/>
      <c r="G519" s="164"/>
      <c r="H519" s="164"/>
      <c r="I519" s="164"/>
      <c r="J519" s="164"/>
      <c r="M519" s="143"/>
      <c r="O519" s="164"/>
      <c r="P519" s="164"/>
      <c r="Q519" s="162"/>
      <c r="S519" s="164"/>
      <c r="T519" s="164"/>
      <c r="U519" s="164"/>
      <c r="Y519" s="165"/>
      <c r="Z519" s="165"/>
      <c r="AC519" s="164"/>
      <c r="AE519" s="164"/>
      <c r="AF519" s="164"/>
      <c r="AG519" s="164"/>
      <c r="AH519" s="164"/>
      <c r="AI519" s="164"/>
      <c r="AJ519" s="164"/>
    </row>
    <row r="520" spans="2:36" s="163" customFormat="1">
      <c r="B520" s="164"/>
      <c r="E520" s="164"/>
      <c r="G520" s="164"/>
      <c r="H520" s="164"/>
      <c r="I520" s="164"/>
      <c r="J520" s="164"/>
      <c r="M520" s="143"/>
      <c r="O520" s="164"/>
      <c r="P520" s="164"/>
      <c r="Q520" s="162"/>
      <c r="S520" s="164"/>
      <c r="T520" s="164"/>
      <c r="U520" s="164"/>
      <c r="Y520" s="165"/>
      <c r="Z520" s="165"/>
      <c r="AC520" s="164"/>
      <c r="AE520" s="164"/>
      <c r="AF520" s="164"/>
      <c r="AG520" s="164"/>
      <c r="AH520" s="164"/>
      <c r="AI520" s="164"/>
      <c r="AJ520" s="164"/>
    </row>
    <row r="521" spans="2:36" s="163" customFormat="1">
      <c r="B521" s="164"/>
      <c r="E521" s="164"/>
      <c r="G521" s="164"/>
      <c r="H521" s="164"/>
      <c r="I521" s="164"/>
      <c r="J521" s="164"/>
      <c r="M521" s="143"/>
      <c r="O521" s="164"/>
      <c r="P521" s="164"/>
      <c r="Q521" s="162"/>
      <c r="S521" s="164"/>
      <c r="T521" s="164"/>
      <c r="U521" s="164"/>
      <c r="Y521" s="165"/>
      <c r="Z521" s="165"/>
      <c r="AC521" s="164"/>
      <c r="AE521" s="164"/>
      <c r="AF521" s="164"/>
      <c r="AG521" s="164"/>
      <c r="AH521" s="164"/>
      <c r="AI521" s="164"/>
      <c r="AJ521" s="164"/>
    </row>
    <row r="522" spans="2:36" s="163" customFormat="1">
      <c r="B522" s="164"/>
      <c r="E522" s="164"/>
      <c r="G522" s="164"/>
      <c r="H522" s="164"/>
      <c r="I522" s="164"/>
      <c r="J522" s="164"/>
      <c r="M522" s="143"/>
      <c r="O522" s="164"/>
      <c r="P522" s="164"/>
      <c r="Q522" s="162"/>
      <c r="S522" s="164"/>
      <c r="T522" s="164"/>
      <c r="U522" s="164"/>
      <c r="Y522" s="165"/>
      <c r="Z522" s="165"/>
      <c r="AC522" s="164"/>
      <c r="AE522" s="164"/>
      <c r="AF522" s="164"/>
      <c r="AG522" s="164"/>
      <c r="AH522" s="164"/>
      <c r="AI522" s="164"/>
      <c r="AJ522" s="164"/>
    </row>
    <row r="523" spans="2:36" s="163" customFormat="1">
      <c r="B523" s="164"/>
      <c r="E523" s="164"/>
      <c r="G523" s="164"/>
      <c r="H523" s="164"/>
      <c r="I523" s="164"/>
      <c r="J523" s="164"/>
      <c r="M523" s="143"/>
      <c r="O523" s="164"/>
      <c r="P523" s="164"/>
      <c r="Q523" s="162"/>
      <c r="S523" s="164"/>
      <c r="T523" s="164"/>
      <c r="U523" s="164"/>
      <c r="Y523" s="165"/>
      <c r="Z523" s="165"/>
      <c r="AC523" s="164"/>
      <c r="AE523" s="164"/>
      <c r="AF523" s="164"/>
      <c r="AG523" s="164"/>
      <c r="AH523" s="164"/>
      <c r="AI523" s="164"/>
      <c r="AJ523" s="164"/>
    </row>
    <row r="524" spans="2:36" s="163" customFormat="1">
      <c r="B524" s="164"/>
      <c r="E524" s="164"/>
      <c r="G524" s="164"/>
      <c r="H524" s="164"/>
      <c r="I524" s="164"/>
      <c r="J524" s="164"/>
      <c r="M524" s="143"/>
      <c r="O524" s="164"/>
      <c r="P524" s="164"/>
      <c r="Q524" s="162"/>
      <c r="S524" s="164"/>
      <c r="T524" s="164"/>
      <c r="U524" s="164"/>
      <c r="Y524" s="165"/>
      <c r="Z524" s="165"/>
      <c r="AC524" s="164"/>
      <c r="AE524" s="164"/>
      <c r="AF524" s="164"/>
      <c r="AG524" s="164"/>
      <c r="AH524" s="164"/>
      <c r="AI524" s="164"/>
      <c r="AJ524" s="164"/>
    </row>
    <row r="525" spans="2:36" s="163" customFormat="1">
      <c r="B525" s="164"/>
      <c r="E525" s="164"/>
      <c r="G525" s="164"/>
      <c r="H525" s="164"/>
      <c r="I525" s="164"/>
      <c r="J525" s="164"/>
      <c r="M525" s="143"/>
      <c r="O525" s="164"/>
      <c r="P525" s="164"/>
      <c r="Q525" s="162"/>
      <c r="S525" s="164"/>
      <c r="T525" s="164"/>
      <c r="U525" s="164"/>
      <c r="Y525" s="165"/>
      <c r="Z525" s="165"/>
      <c r="AC525" s="164"/>
      <c r="AE525" s="164"/>
      <c r="AF525" s="164"/>
      <c r="AG525" s="164"/>
      <c r="AH525" s="164"/>
      <c r="AI525" s="164"/>
      <c r="AJ525" s="164"/>
    </row>
    <row r="526" spans="2:36" s="163" customFormat="1">
      <c r="B526" s="164"/>
      <c r="E526" s="164"/>
      <c r="G526" s="164"/>
      <c r="H526" s="164"/>
      <c r="I526" s="164"/>
      <c r="J526" s="164"/>
      <c r="M526" s="143"/>
      <c r="O526" s="164"/>
      <c r="P526" s="164"/>
      <c r="Q526" s="162"/>
      <c r="S526" s="164"/>
      <c r="T526" s="164"/>
      <c r="U526" s="164"/>
      <c r="Y526" s="165"/>
      <c r="Z526" s="165"/>
      <c r="AC526" s="164"/>
      <c r="AE526" s="164"/>
      <c r="AF526" s="164"/>
      <c r="AG526" s="164"/>
      <c r="AH526" s="164"/>
      <c r="AI526" s="164"/>
      <c r="AJ526" s="164"/>
    </row>
    <row r="527" spans="2:36" s="163" customFormat="1">
      <c r="B527" s="164"/>
      <c r="E527" s="164"/>
      <c r="G527" s="164"/>
      <c r="H527" s="164"/>
      <c r="I527" s="164"/>
      <c r="J527" s="164"/>
      <c r="M527" s="143"/>
      <c r="O527" s="164"/>
      <c r="P527" s="164"/>
      <c r="Q527" s="162"/>
      <c r="S527" s="164"/>
      <c r="T527" s="164"/>
      <c r="U527" s="164"/>
      <c r="Y527" s="165"/>
      <c r="Z527" s="165"/>
      <c r="AC527" s="164"/>
      <c r="AE527" s="164"/>
      <c r="AF527" s="164"/>
      <c r="AG527" s="164"/>
      <c r="AH527" s="164"/>
      <c r="AI527" s="164"/>
      <c r="AJ527" s="164"/>
    </row>
    <row r="528" spans="2:36" s="163" customFormat="1">
      <c r="B528" s="164"/>
      <c r="E528" s="164"/>
      <c r="G528" s="164"/>
      <c r="H528" s="164"/>
      <c r="I528" s="164"/>
      <c r="J528" s="164"/>
      <c r="M528" s="143"/>
      <c r="O528" s="164"/>
      <c r="P528" s="164"/>
      <c r="Q528" s="162"/>
      <c r="S528" s="164"/>
      <c r="T528" s="164"/>
      <c r="U528" s="164"/>
      <c r="Y528" s="165"/>
      <c r="Z528" s="165"/>
      <c r="AC528" s="164"/>
      <c r="AE528" s="164"/>
      <c r="AF528" s="164"/>
      <c r="AG528" s="164"/>
      <c r="AH528" s="164"/>
      <c r="AI528" s="164"/>
      <c r="AJ528" s="164"/>
    </row>
    <row r="529" spans="2:36" s="163" customFormat="1">
      <c r="B529" s="164"/>
      <c r="E529" s="164"/>
      <c r="G529" s="164"/>
      <c r="H529" s="164"/>
      <c r="I529" s="164"/>
      <c r="J529" s="164"/>
      <c r="M529" s="143"/>
      <c r="O529" s="164"/>
      <c r="P529" s="164"/>
      <c r="Q529" s="162"/>
      <c r="S529" s="164"/>
      <c r="T529" s="164"/>
      <c r="U529" s="164"/>
      <c r="Y529" s="165"/>
      <c r="Z529" s="165"/>
      <c r="AC529" s="164"/>
      <c r="AE529" s="164"/>
      <c r="AF529" s="164"/>
      <c r="AG529" s="164"/>
      <c r="AH529" s="164"/>
      <c r="AI529" s="164"/>
      <c r="AJ529" s="164"/>
    </row>
    <row r="530" spans="2:36" s="163" customFormat="1">
      <c r="B530" s="164"/>
      <c r="E530" s="164"/>
      <c r="G530" s="164"/>
      <c r="H530" s="164"/>
      <c r="I530" s="164"/>
      <c r="J530" s="164"/>
      <c r="M530" s="143"/>
      <c r="O530" s="164"/>
      <c r="P530" s="164"/>
      <c r="Q530" s="162"/>
      <c r="S530" s="164"/>
      <c r="T530" s="164"/>
      <c r="U530" s="164"/>
      <c r="Y530" s="165"/>
      <c r="Z530" s="165"/>
      <c r="AC530" s="164"/>
      <c r="AE530" s="164"/>
      <c r="AF530" s="164"/>
      <c r="AG530" s="164"/>
      <c r="AH530" s="164"/>
      <c r="AI530" s="164"/>
      <c r="AJ530" s="164"/>
    </row>
    <row r="531" spans="2:36" s="163" customFormat="1">
      <c r="B531" s="164"/>
      <c r="E531" s="164"/>
      <c r="G531" s="164"/>
      <c r="H531" s="164"/>
      <c r="I531" s="164"/>
      <c r="J531" s="164"/>
      <c r="M531" s="143"/>
      <c r="O531" s="164"/>
      <c r="P531" s="164"/>
      <c r="Q531" s="162"/>
      <c r="S531" s="164"/>
      <c r="T531" s="164"/>
      <c r="U531" s="164"/>
      <c r="Y531" s="165"/>
      <c r="Z531" s="165"/>
      <c r="AC531" s="164"/>
      <c r="AE531" s="164"/>
      <c r="AF531" s="164"/>
      <c r="AG531" s="164"/>
      <c r="AH531" s="164"/>
      <c r="AI531" s="164"/>
      <c r="AJ531" s="164"/>
    </row>
    <row r="532" spans="2:36" s="163" customFormat="1">
      <c r="B532" s="164"/>
      <c r="E532" s="164"/>
      <c r="G532" s="164"/>
      <c r="H532" s="164"/>
      <c r="I532" s="164"/>
      <c r="J532" s="164"/>
      <c r="M532" s="143"/>
      <c r="O532" s="164"/>
      <c r="P532" s="164"/>
      <c r="Q532" s="162"/>
      <c r="S532" s="164"/>
      <c r="T532" s="164"/>
      <c r="U532" s="164"/>
      <c r="Y532" s="165"/>
      <c r="Z532" s="165"/>
      <c r="AC532" s="164"/>
      <c r="AE532" s="164"/>
      <c r="AF532" s="164"/>
      <c r="AG532" s="164"/>
      <c r="AH532" s="164"/>
      <c r="AI532" s="164"/>
      <c r="AJ532" s="164"/>
    </row>
    <row r="533" spans="2:36" s="163" customFormat="1">
      <c r="B533" s="164"/>
      <c r="E533" s="164"/>
      <c r="G533" s="164"/>
      <c r="H533" s="164"/>
      <c r="I533" s="164"/>
      <c r="J533" s="164"/>
      <c r="M533" s="143"/>
      <c r="O533" s="164"/>
      <c r="P533" s="164"/>
      <c r="Q533" s="162"/>
      <c r="S533" s="164"/>
      <c r="T533" s="164"/>
      <c r="U533" s="164"/>
      <c r="Y533" s="165"/>
      <c r="Z533" s="165"/>
      <c r="AC533" s="164"/>
      <c r="AE533" s="164"/>
      <c r="AF533" s="164"/>
      <c r="AG533" s="164"/>
      <c r="AH533" s="164"/>
      <c r="AI533" s="164"/>
      <c r="AJ533" s="164"/>
    </row>
    <row r="534" spans="2:36" s="163" customFormat="1">
      <c r="B534" s="164"/>
      <c r="E534" s="164"/>
      <c r="G534" s="164"/>
      <c r="H534" s="164"/>
      <c r="I534" s="164"/>
      <c r="J534" s="164"/>
      <c r="M534" s="143"/>
      <c r="O534" s="164"/>
      <c r="P534" s="164"/>
      <c r="Q534" s="162"/>
      <c r="S534" s="164"/>
      <c r="T534" s="164"/>
      <c r="U534" s="164"/>
      <c r="Y534" s="165"/>
      <c r="Z534" s="165"/>
      <c r="AC534" s="164"/>
      <c r="AE534" s="164"/>
      <c r="AF534" s="164"/>
      <c r="AG534" s="164"/>
      <c r="AH534" s="164"/>
      <c r="AI534" s="164"/>
      <c r="AJ534" s="164"/>
    </row>
    <row r="535" spans="2:36" s="163" customFormat="1">
      <c r="B535" s="164"/>
      <c r="E535" s="164"/>
      <c r="G535" s="164"/>
      <c r="H535" s="164"/>
      <c r="I535" s="164"/>
      <c r="J535" s="164"/>
      <c r="M535" s="143"/>
      <c r="O535" s="164"/>
      <c r="P535" s="164"/>
      <c r="Q535" s="162"/>
      <c r="S535" s="164"/>
      <c r="T535" s="164"/>
      <c r="U535" s="164"/>
      <c r="Y535" s="165"/>
      <c r="Z535" s="165"/>
      <c r="AC535" s="164"/>
      <c r="AE535" s="164"/>
      <c r="AF535" s="164"/>
      <c r="AG535" s="164"/>
      <c r="AH535" s="164"/>
      <c r="AI535" s="164"/>
      <c r="AJ535" s="164"/>
    </row>
    <row r="536" spans="2:36" s="163" customFormat="1">
      <c r="B536" s="164"/>
      <c r="E536" s="164"/>
      <c r="G536" s="164"/>
      <c r="H536" s="164"/>
      <c r="I536" s="164"/>
      <c r="J536" s="164"/>
      <c r="M536" s="143"/>
      <c r="O536" s="164"/>
      <c r="P536" s="164"/>
      <c r="Q536" s="162"/>
      <c r="S536" s="164"/>
      <c r="T536" s="164"/>
      <c r="U536" s="164"/>
      <c r="Y536" s="165"/>
      <c r="Z536" s="165"/>
      <c r="AC536" s="164"/>
      <c r="AE536" s="164"/>
      <c r="AF536" s="164"/>
      <c r="AG536" s="164"/>
      <c r="AH536" s="164"/>
      <c r="AI536" s="164"/>
      <c r="AJ536" s="164"/>
    </row>
    <row r="537" spans="2:36" s="163" customFormat="1">
      <c r="B537" s="164"/>
      <c r="E537" s="164"/>
      <c r="G537" s="164"/>
      <c r="H537" s="164"/>
      <c r="I537" s="164"/>
      <c r="J537" s="164"/>
      <c r="M537" s="143"/>
      <c r="O537" s="164"/>
      <c r="P537" s="164"/>
      <c r="Q537" s="162"/>
      <c r="S537" s="164"/>
      <c r="T537" s="164"/>
      <c r="U537" s="164"/>
      <c r="Y537" s="165"/>
      <c r="Z537" s="165"/>
      <c r="AC537" s="164"/>
      <c r="AE537" s="164"/>
      <c r="AF537" s="164"/>
      <c r="AG537" s="164"/>
      <c r="AH537" s="164"/>
      <c r="AI537" s="164"/>
      <c r="AJ537" s="164"/>
    </row>
    <row r="538" spans="2:36" s="163" customFormat="1">
      <c r="B538" s="164"/>
      <c r="E538" s="164"/>
      <c r="G538" s="164"/>
      <c r="H538" s="164"/>
      <c r="I538" s="164"/>
      <c r="J538" s="164"/>
      <c r="M538" s="143"/>
      <c r="O538" s="164"/>
      <c r="P538" s="164"/>
      <c r="Q538" s="162"/>
      <c r="S538" s="164"/>
      <c r="T538" s="164"/>
      <c r="U538" s="164"/>
      <c r="Y538" s="165"/>
      <c r="Z538" s="165"/>
      <c r="AC538" s="164"/>
      <c r="AE538" s="164"/>
      <c r="AF538" s="164"/>
      <c r="AG538" s="164"/>
      <c r="AH538" s="164"/>
      <c r="AI538" s="164"/>
      <c r="AJ538" s="164"/>
    </row>
    <row r="539" spans="2:36" s="163" customFormat="1">
      <c r="B539" s="164"/>
      <c r="E539" s="164"/>
      <c r="G539" s="164"/>
      <c r="H539" s="164"/>
      <c r="I539" s="164"/>
      <c r="J539" s="164"/>
      <c r="M539" s="143"/>
      <c r="O539" s="164"/>
      <c r="P539" s="164"/>
      <c r="Q539" s="162"/>
      <c r="S539" s="164"/>
      <c r="T539" s="164"/>
      <c r="U539" s="164"/>
      <c r="Y539" s="165"/>
      <c r="Z539" s="165"/>
      <c r="AC539" s="164"/>
      <c r="AE539" s="164"/>
      <c r="AF539" s="164"/>
      <c r="AG539" s="164"/>
      <c r="AH539" s="164"/>
      <c r="AI539" s="164"/>
      <c r="AJ539" s="164"/>
    </row>
    <row r="540" spans="2:36" s="163" customFormat="1">
      <c r="B540" s="164"/>
      <c r="E540" s="164"/>
      <c r="G540" s="164"/>
      <c r="H540" s="164"/>
      <c r="I540" s="164"/>
      <c r="J540" s="164"/>
      <c r="M540" s="143"/>
      <c r="O540" s="164"/>
      <c r="P540" s="164"/>
      <c r="Q540" s="162"/>
      <c r="S540" s="164"/>
      <c r="T540" s="164"/>
      <c r="U540" s="164"/>
      <c r="Y540" s="165"/>
      <c r="Z540" s="165"/>
      <c r="AC540" s="164"/>
      <c r="AE540" s="164"/>
      <c r="AF540" s="164"/>
      <c r="AG540" s="164"/>
      <c r="AH540" s="164"/>
      <c r="AI540" s="164"/>
      <c r="AJ540" s="164"/>
    </row>
    <row r="541" spans="2:36" s="163" customFormat="1">
      <c r="B541" s="164"/>
      <c r="E541" s="164"/>
      <c r="G541" s="164"/>
      <c r="H541" s="164"/>
      <c r="I541" s="164"/>
      <c r="J541" s="164"/>
      <c r="M541" s="143"/>
      <c r="O541" s="164"/>
      <c r="P541" s="164"/>
      <c r="Q541" s="162"/>
      <c r="S541" s="164"/>
      <c r="T541" s="164"/>
      <c r="U541" s="164"/>
      <c r="Y541" s="165"/>
      <c r="Z541" s="165"/>
      <c r="AC541" s="164"/>
      <c r="AE541" s="164"/>
      <c r="AF541" s="164"/>
      <c r="AG541" s="164"/>
      <c r="AH541" s="164"/>
      <c r="AI541" s="164"/>
      <c r="AJ541" s="164"/>
    </row>
    <row r="542" spans="2:36" s="163" customFormat="1">
      <c r="B542" s="164"/>
      <c r="E542" s="164"/>
      <c r="G542" s="164"/>
      <c r="H542" s="164"/>
      <c r="I542" s="164"/>
      <c r="J542" s="164"/>
      <c r="M542" s="143"/>
      <c r="O542" s="164"/>
      <c r="P542" s="164"/>
      <c r="Q542" s="162"/>
      <c r="S542" s="164"/>
      <c r="T542" s="164"/>
      <c r="U542" s="164"/>
      <c r="Y542" s="165"/>
      <c r="Z542" s="165"/>
      <c r="AC542" s="164"/>
      <c r="AE542" s="164"/>
      <c r="AF542" s="164"/>
      <c r="AG542" s="164"/>
      <c r="AH542" s="164"/>
      <c r="AI542" s="164"/>
      <c r="AJ542" s="164"/>
    </row>
    <row r="543" spans="2:36" s="163" customFormat="1">
      <c r="B543" s="164"/>
      <c r="E543" s="164"/>
      <c r="G543" s="164"/>
      <c r="H543" s="164"/>
      <c r="I543" s="164"/>
      <c r="J543" s="164"/>
      <c r="M543" s="143"/>
      <c r="O543" s="164"/>
      <c r="P543" s="164"/>
      <c r="Q543" s="162"/>
      <c r="S543" s="164"/>
      <c r="T543" s="164"/>
      <c r="U543" s="164"/>
      <c r="Y543" s="165"/>
      <c r="Z543" s="165"/>
      <c r="AC543" s="164"/>
      <c r="AE543" s="164"/>
      <c r="AF543" s="164"/>
      <c r="AG543" s="164"/>
      <c r="AH543" s="164"/>
      <c r="AI543" s="164"/>
      <c r="AJ543" s="164"/>
    </row>
    <row r="544" spans="2:36" s="163" customFormat="1">
      <c r="B544" s="164"/>
      <c r="E544" s="164"/>
      <c r="G544" s="164"/>
      <c r="H544" s="164"/>
      <c r="I544" s="164"/>
      <c r="J544" s="164"/>
      <c r="M544" s="143"/>
      <c r="O544" s="164"/>
      <c r="P544" s="164"/>
      <c r="Q544" s="162"/>
      <c r="S544" s="164"/>
      <c r="T544" s="164"/>
      <c r="U544" s="164"/>
      <c r="Y544" s="165"/>
      <c r="Z544" s="165"/>
      <c r="AC544" s="164"/>
      <c r="AE544" s="164"/>
      <c r="AF544" s="164"/>
      <c r="AG544" s="164"/>
      <c r="AH544" s="164"/>
      <c r="AI544" s="164"/>
      <c r="AJ544" s="164"/>
    </row>
    <row r="545" spans="2:36" s="163" customFormat="1">
      <c r="B545" s="164"/>
      <c r="E545" s="164"/>
      <c r="G545" s="164"/>
      <c r="H545" s="164"/>
      <c r="I545" s="164"/>
      <c r="J545" s="164"/>
      <c r="M545" s="143"/>
      <c r="O545" s="164"/>
      <c r="P545" s="164"/>
      <c r="Q545" s="162"/>
      <c r="S545" s="164"/>
      <c r="T545" s="164"/>
      <c r="U545" s="164"/>
      <c r="Y545" s="165"/>
      <c r="Z545" s="165"/>
      <c r="AC545" s="164"/>
      <c r="AE545" s="164"/>
      <c r="AF545" s="164"/>
      <c r="AG545" s="164"/>
      <c r="AH545" s="164"/>
      <c r="AI545" s="164"/>
      <c r="AJ545" s="164"/>
    </row>
    <row r="546" spans="2:36" s="163" customFormat="1">
      <c r="B546" s="164"/>
      <c r="E546" s="164"/>
      <c r="G546" s="164"/>
      <c r="H546" s="164"/>
      <c r="I546" s="164"/>
      <c r="J546" s="164"/>
      <c r="M546" s="143"/>
      <c r="O546" s="164"/>
      <c r="P546" s="164"/>
      <c r="Q546" s="162"/>
      <c r="S546" s="164"/>
      <c r="T546" s="164"/>
      <c r="U546" s="164"/>
      <c r="Y546" s="165"/>
      <c r="Z546" s="165"/>
      <c r="AC546" s="164"/>
      <c r="AE546" s="164"/>
      <c r="AF546" s="164"/>
      <c r="AG546" s="164"/>
      <c r="AH546" s="164"/>
      <c r="AI546" s="164"/>
      <c r="AJ546" s="164"/>
    </row>
    <row r="547" spans="2:36" s="163" customFormat="1">
      <c r="B547" s="164"/>
      <c r="E547" s="164"/>
      <c r="G547" s="164"/>
      <c r="H547" s="164"/>
      <c r="I547" s="164"/>
      <c r="J547" s="164"/>
      <c r="M547" s="143"/>
      <c r="O547" s="164"/>
      <c r="P547" s="164"/>
      <c r="Q547" s="162"/>
      <c r="S547" s="164"/>
      <c r="T547" s="164"/>
      <c r="U547" s="164"/>
      <c r="Y547" s="165"/>
      <c r="Z547" s="165"/>
      <c r="AC547" s="164"/>
      <c r="AE547" s="164"/>
      <c r="AF547" s="164"/>
      <c r="AG547" s="164"/>
      <c r="AH547" s="164"/>
      <c r="AI547" s="164"/>
      <c r="AJ547" s="164"/>
    </row>
    <row r="548" spans="2:36" s="163" customFormat="1">
      <c r="B548" s="164"/>
      <c r="E548" s="164"/>
      <c r="G548" s="164"/>
      <c r="H548" s="164"/>
      <c r="I548" s="164"/>
      <c r="J548" s="164"/>
      <c r="M548" s="143"/>
      <c r="O548" s="164"/>
      <c r="P548" s="164"/>
      <c r="Q548" s="162"/>
      <c r="S548" s="164"/>
      <c r="T548" s="164"/>
      <c r="U548" s="164"/>
      <c r="Y548" s="165"/>
      <c r="Z548" s="165"/>
      <c r="AC548" s="164"/>
      <c r="AE548" s="164"/>
      <c r="AF548" s="164"/>
      <c r="AG548" s="164"/>
      <c r="AH548" s="164"/>
      <c r="AI548" s="164"/>
      <c r="AJ548" s="164"/>
    </row>
    <row r="549" spans="2:36" s="163" customFormat="1">
      <c r="B549" s="164"/>
      <c r="E549" s="164"/>
      <c r="G549" s="164"/>
      <c r="H549" s="164"/>
      <c r="I549" s="164"/>
      <c r="J549" s="164"/>
      <c r="M549" s="143"/>
      <c r="O549" s="164"/>
      <c r="P549" s="164"/>
      <c r="Q549" s="162"/>
      <c r="S549" s="164"/>
      <c r="T549" s="164"/>
      <c r="U549" s="164"/>
      <c r="Y549" s="165"/>
      <c r="Z549" s="165"/>
      <c r="AC549" s="164"/>
      <c r="AE549" s="164"/>
      <c r="AF549" s="164"/>
      <c r="AG549" s="164"/>
      <c r="AH549" s="164"/>
      <c r="AI549" s="164"/>
      <c r="AJ549" s="164"/>
    </row>
    <row r="550" spans="2:36" s="163" customFormat="1">
      <c r="B550" s="164"/>
      <c r="E550" s="164"/>
      <c r="G550" s="164"/>
      <c r="H550" s="164"/>
      <c r="I550" s="164"/>
      <c r="J550" s="164"/>
      <c r="M550" s="143"/>
      <c r="O550" s="164"/>
      <c r="P550" s="164"/>
      <c r="Q550" s="162"/>
      <c r="S550" s="164"/>
      <c r="T550" s="164"/>
      <c r="U550" s="164"/>
      <c r="Y550" s="165"/>
      <c r="Z550" s="165"/>
      <c r="AC550" s="164"/>
      <c r="AE550" s="164"/>
      <c r="AF550" s="164"/>
      <c r="AG550" s="164"/>
      <c r="AH550" s="164"/>
      <c r="AI550" s="164"/>
      <c r="AJ550" s="164"/>
    </row>
    <row r="551" spans="2:36" s="163" customFormat="1">
      <c r="B551" s="164"/>
      <c r="E551" s="164"/>
      <c r="G551" s="164"/>
      <c r="H551" s="164"/>
      <c r="I551" s="164"/>
      <c r="J551" s="164"/>
      <c r="M551" s="143"/>
      <c r="O551" s="164"/>
      <c r="P551" s="164"/>
      <c r="Q551" s="162"/>
      <c r="S551" s="164"/>
      <c r="T551" s="164"/>
      <c r="U551" s="164"/>
      <c r="Y551" s="165"/>
      <c r="Z551" s="165"/>
      <c r="AC551" s="164"/>
      <c r="AE551" s="164"/>
      <c r="AF551" s="164"/>
      <c r="AG551" s="164"/>
      <c r="AH551" s="164"/>
      <c r="AI551" s="164"/>
      <c r="AJ551" s="164"/>
    </row>
    <row r="552" spans="2:36" s="163" customFormat="1">
      <c r="B552" s="164"/>
      <c r="E552" s="164"/>
      <c r="G552" s="164"/>
      <c r="H552" s="164"/>
      <c r="I552" s="164"/>
      <c r="J552" s="164"/>
      <c r="M552" s="143"/>
      <c r="O552" s="164"/>
      <c r="P552" s="164"/>
      <c r="Q552" s="162"/>
      <c r="S552" s="164"/>
      <c r="T552" s="164"/>
      <c r="U552" s="164"/>
      <c r="Y552" s="165"/>
      <c r="Z552" s="165"/>
      <c r="AC552" s="164"/>
      <c r="AE552" s="164"/>
      <c r="AF552" s="164"/>
      <c r="AG552" s="164"/>
      <c r="AH552" s="164"/>
      <c r="AI552" s="164"/>
      <c r="AJ552" s="164"/>
    </row>
    <row r="553" spans="2:36" s="163" customFormat="1">
      <c r="B553" s="164"/>
      <c r="E553" s="164"/>
      <c r="G553" s="164"/>
      <c r="H553" s="164"/>
      <c r="I553" s="164"/>
      <c r="J553" s="164"/>
      <c r="M553" s="143"/>
      <c r="O553" s="164"/>
      <c r="P553" s="164"/>
      <c r="Q553" s="162"/>
      <c r="S553" s="164"/>
      <c r="T553" s="164"/>
      <c r="U553" s="164"/>
      <c r="Y553" s="165"/>
      <c r="Z553" s="165"/>
      <c r="AC553" s="164"/>
      <c r="AE553" s="164"/>
      <c r="AF553" s="164"/>
      <c r="AG553" s="164"/>
      <c r="AH553" s="164"/>
      <c r="AI553" s="164"/>
      <c r="AJ553" s="164"/>
    </row>
    <row r="554" spans="2:36" s="163" customFormat="1">
      <c r="B554" s="164"/>
      <c r="E554" s="164"/>
      <c r="G554" s="164"/>
      <c r="H554" s="164"/>
      <c r="I554" s="164"/>
      <c r="J554" s="164"/>
      <c r="M554" s="143"/>
      <c r="O554" s="164"/>
      <c r="P554" s="164"/>
      <c r="Q554" s="162"/>
      <c r="S554" s="164"/>
      <c r="T554" s="164"/>
      <c r="U554" s="164"/>
      <c r="Y554" s="165"/>
      <c r="Z554" s="165"/>
      <c r="AC554" s="164"/>
      <c r="AE554" s="164"/>
      <c r="AF554" s="164"/>
      <c r="AG554" s="164"/>
      <c r="AH554" s="164"/>
      <c r="AI554" s="164"/>
      <c r="AJ554" s="164"/>
    </row>
    <row r="555" spans="2:36" s="163" customFormat="1">
      <c r="B555" s="164"/>
      <c r="E555" s="164"/>
      <c r="G555" s="164"/>
      <c r="H555" s="164"/>
      <c r="I555" s="164"/>
      <c r="J555" s="164"/>
      <c r="M555" s="143"/>
      <c r="O555" s="164"/>
      <c r="P555" s="164"/>
      <c r="Q555" s="162"/>
      <c r="S555" s="164"/>
      <c r="T555" s="164"/>
      <c r="U555" s="164"/>
      <c r="Y555" s="165"/>
      <c r="Z555" s="165"/>
      <c r="AC555" s="164"/>
      <c r="AE555" s="164"/>
      <c r="AF555" s="164"/>
      <c r="AG555" s="164"/>
      <c r="AH555" s="164"/>
      <c r="AI555" s="164"/>
      <c r="AJ555" s="164"/>
    </row>
    <row r="556" spans="2:36" s="163" customFormat="1">
      <c r="B556" s="164"/>
      <c r="E556" s="164"/>
      <c r="G556" s="164"/>
      <c r="H556" s="164"/>
      <c r="I556" s="164"/>
      <c r="J556" s="164"/>
      <c r="M556" s="143"/>
      <c r="O556" s="164"/>
      <c r="P556" s="164"/>
      <c r="Q556" s="162"/>
      <c r="S556" s="164"/>
      <c r="T556" s="164"/>
      <c r="U556" s="164"/>
      <c r="Y556" s="165"/>
      <c r="Z556" s="165"/>
      <c r="AC556" s="164"/>
      <c r="AE556" s="164"/>
      <c r="AF556" s="164"/>
      <c r="AG556" s="164"/>
      <c r="AH556" s="164"/>
      <c r="AI556" s="164"/>
      <c r="AJ556" s="164"/>
    </row>
    <row r="557" spans="2:36" s="163" customFormat="1">
      <c r="B557" s="164"/>
      <c r="E557" s="164"/>
      <c r="G557" s="164"/>
      <c r="H557" s="164"/>
      <c r="I557" s="164"/>
      <c r="J557" s="164"/>
      <c r="M557" s="143"/>
      <c r="O557" s="164"/>
      <c r="P557" s="164"/>
      <c r="Q557" s="162"/>
      <c r="S557" s="164"/>
      <c r="T557" s="164"/>
      <c r="U557" s="164"/>
      <c r="Y557" s="165"/>
      <c r="Z557" s="165"/>
      <c r="AC557" s="164"/>
      <c r="AE557" s="164"/>
      <c r="AF557" s="164"/>
      <c r="AG557" s="164"/>
      <c r="AH557" s="164"/>
      <c r="AI557" s="164"/>
      <c r="AJ557" s="164"/>
    </row>
    <row r="558" spans="2:36" s="163" customFormat="1">
      <c r="B558" s="164"/>
      <c r="E558" s="164"/>
      <c r="G558" s="164"/>
      <c r="H558" s="164"/>
      <c r="I558" s="164"/>
      <c r="J558" s="164"/>
      <c r="M558" s="143"/>
      <c r="O558" s="164"/>
      <c r="P558" s="164"/>
      <c r="Q558" s="162"/>
      <c r="S558" s="164"/>
      <c r="T558" s="164"/>
      <c r="U558" s="164"/>
      <c r="Y558" s="165"/>
      <c r="Z558" s="165"/>
      <c r="AC558" s="164"/>
      <c r="AE558" s="164"/>
      <c r="AF558" s="164"/>
      <c r="AG558" s="164"/>
      <c r="AH558" s="164"/>
      <c r="AI558" s="164"/>
      <c r="AJ558" s="164"/>
    </row>
    <row r="559" spans="2:36" s="163" customFormat="1">
      <c r="B559" s="164"/>
      <c r="E559" s="164"/>
      <c r="G559" s="164"/>
      <c r="H559" s="164"/>
      <c r="I559" s="164"/>
      <c r="J559" s="164"/>
      <c r="M559" s="143"/>
      <c r="O559" s="164"/>
      <c r="P559" s="164"/>
      <c r="Q559" s="162"/>
      <c r="S559" s="164"/>
      <c r="T559" s="164"/>
      <c r="U559" s="164"/>
      <c r="Y559" s="165"/>
      <c r="Z559" s="165"/>
      <c r="AC559" s="164"/>
      <c r="AE559" s="164"/>
      <c r="AF559" s="164"/>
      <c r="AG559" s="164"/>
      <c r="AH559" s="164"/>
      <c r="AI559" s="164"/>
      <c r="AJ559" s="164"/>
    </row>
    <row r="560" spans="2:36" s="163" customFormat="1">
      <c r="B560" s="164"/>
      <c r="E560" s="164"/>
      <c r="G560" s="164"/>
      <c r="H560" s="164"/>
      <c r="I560" s="164"/>
      <c r="J560" s="164"/>
      <c r="M560" s="143"/>
      <c r="O560" s="164"/>
      <c r="P560" s="164"/>
      <c r="Q560" s="162"/>
      <c r="S560" s="164"/>
      <c r="T560" s="164"/>
      <c r="U560" s="164"/>
      <c r="Y560" s="165"/>
      <c r="Z560" s="165"/>
      <c r="AC560" s="164"/>
      <c r="AE560" s="164"/>
      <c r="AF560" s="164"/>
      <c r="AG560" s="164"/>
      <c r="AH560" s="164"/>
      <c r="AI560" s="164"/>
      <c r="AJ560" s="164"/>
    </row>
    <row r="561" spans="2:36" s="163" customFormat="1">
      <c r="B561" s="164"/>
      <c r="E561" s="164"/>
      <c r="G561" s="164"/>
      <c r="H561" s="164"/>
      <c r="I561" s="164"/>
      <c r="J561" s="164"/>
      <c r="M561" s="143"/>
      <c r="O561" s="164"/>
      <c r="P561" s="164"/>
      <c r="Q561" s="162"/>
      <c r="S561" s="164"/>
      <c r="T561" s="164"/>
      <c r="U561" s="164"/>
      <c r="Y561" s="165"/>
      <c r="Z561" s="165"/>
      <c r="AC561" s="164"/>
      <c r="AE561" s="164"/>
      <c r="AF561" s="164"/>
      <c r="AG561" s="164"/>
      <c r="AH561" s="164"/>
      <c r="AI561" s="164"/>
      <c r="AJ561" s="164"/>
    </row>
    <row r="562" spans="2:36" s="163" customFormat="1">
      <c r="B562" s="164"/>
      <c r="E562" s="164"/>
      <c r="G562" s="164"/>
      <c r="H562" s="164"/>
      <c r="I562" s="164"/>
      <c r="J562" s="164"/>
      <c r="M562" s="143"/>
      <c r="O562" s="164"/>
      <c r="P562" s="164"/>
      <c r="Q562" s="162"/>
      <c r="S562" s="164"/>
      <c r="T562" s="164"/>
      <c r="U562" s="164"/>
      <c r="Y562" s="165"/>
      <c r="Z562" s="165"/>
      <c r="AC562" s="164"/>
      <c r="AE562" s="164"/>
      <c r="AF562" s="164"/>
      <c r="AG562" s="164"/>
      <c r="AH562" s="164"/>
      <c r="AI562" s="164"/>
      <c r="AJ562" s="164"/>
    </row>
    <row r="563" spans="2:36" s="163" customFormat="1">
      <c r="B563" s="164"/>
      <c r="E563" s="164"/>
      <c r="G563" s="164"/>
      <c r="H563" s="164"/>
      <c r="I563" s="164"/>
      <c r="J563" s="164"/>
      <c r="M563" s="143"/>
      <c r="O563" s="164"/>
      <c r="P563" s="164"/>
      <c r="Q563" s="162"/>
      <c r="S563" s="164"/>
      <c r="T563" s="164"/>
      <c r="U563" s="164"/>
      <c r="Y563" s="165"/>
      <c r="Z563" s="165"/>
      <c r="AC563" s="164"/>
      <c r="AE563" s="164"/>
      <c r="AF563" s="164"/>
      <c r="AG563" s="164"/>
      <c r="AH563" s="164"/>
      <c r="AI563" s="164"/>
      <c r="AJ563" s="164"/>
    </row>
    <row r="564" spans="2:36" s="163" customFormat="1">
      <c r="B564" s="164"/>
      <c r="E564" s="164"/>
      <c r="G564" s="164"/>
      <c r="H564" s="164"/>
      <c r="I564" s="164"/>
      <c r="J564" s="164"/>
      <c r="M564" s="143"/>
      <c r="O564" s="164"/>
      <c r="P564" s="164"/>
      <c r="Q564" s="162"/>
      <c r="S564" s="164"/>
      <c r="T564" s="164"/>
      <c r="U564" s="164"/>
      <c r="Y564" s="165"/>
      <c r="Z564" s="165"/>
      <c r="AC564" s="164"/>
      <c r="AE564" s="164"/>
      <c r="AF564" s="164"/>
      <c r="AG564" s="164"/>
      <c r="AH564" s="164"/>
      <c r="AI564" s="164"/>
      <c r="AJ564" s="164"/>
    </row>
    <row r="565" spans="2:36" s="163" customFormat="1">
      <c r="B565" s="164"/>
      <c r="E565" s="164"/>
      <c r="G565" s="164"/>
      <c r="H565" s="164"/>
      <c r="I565" s="164"/>
      <c r="J565" s="164"/>
      <c r="M565" s="143"/>
      <c r="O565" s="164"/>
      <c r="P565" s="164"/>
      <c r="Q565" s="162"/>
      <c r="S565" s="164"/>
      <c r="T565" s="164"/>
      <c r="U565" s="164"/>
      <c r="Y565" s="165"/>
      <c r="Z565" s="165"/>
      <c r="AC565" s="164"/>
      <c r="AE565" s="164"/>
      <c r="AF565" s="164"/>
      <c r="AG565" s="164"/>
      <c r="AH565" s="164"/>
      <c r="AI565" s="164"/>
      <c r="AJ565" s="164"/>
    </row>
    <row r="566" spans="2:36" s="163" customFormat="1">
      <c r="B566" s="164"/>
      <c r="E566" s="164"/>
      <c r="G566" s="164"/>
      <c r="H566" s="164"/>
      <c r="I566" s="164"/>
      <c r="J566" s="164"/>
      <c r="M566" s="143"/>
      <c r="O566" s="164"/>
      <c r="P566" s="164"/>
      <c r="Q566" s="162"/>
      <c r="S566" s="164"/>
      <c r="T566" s="164"/>
      <c r="U566" s="164"/>
      <c r="Y566" s="165"/>
      <c r="Z566" s="165"/>
      <c r="AC566" s="164"/>
      <c r="AE566" s="164"/>
      <c r="AF566" s="164"/>
      <c r="AG566" s="164"/>
      <c r="AH566" s="164"/>
      <c r="AI566" s="164"/>
      <c r="AJ566" s="164"/>
    </row>
    <row r="567" spans="2:36" s="163" customFormat="1">
      <c r="B567" s="164"/>
      <c r="E567" s="164"/>
      <c r="G567" s="164"/>
      <c r="H567" s="164"/>
      <c r="I567" s="164"/>
      <c r="J567" s="164"/>
      <c r="M567" s="143"/>
      <c r="O567" s="164"/>
      <c r="P567" s="164"/>
      <c r="Q567" s="162"/>
      <c r="S567" s="164"/>
      <c r="T567" s="164"/>
      <c r="U567" s="164"/>
      <c r="Y567" s="165"/>
      <c r="Z567" s="165"/>
      <c r="AC567" s="164"/>
      <c r="AE567" s="164"/>
      <c r="AF567" s="164"/>
      <c r="AG567" s="164"/>
      <c r="AH567" s="164"/>
      <c r="AI567" s="164"/>
      <c r="AJ567" s="164"/>
    </row>
    <row r="568" spans="2:36" s="163" customFormat="1">
      <c r="B568" s="164"/>
      <c r="E568" s="164"/>
      <c r="G568" s="164"/>
      <c r="H568" s="164"/>
      <c r="I568" s="164"/>
      <c r="J568" s="164"/>
      <c r="M568" s="143"/>
      <c r="O568" s="164"/>
      <c r="P568" s="164"/>
      <c r="Q568" s="162"/>
      <c r="S568" s="164"/>
      <c r="T568" s="164"/>
      <c r="U568" s="164"/>
      <c r="Y568" s="165"/>
      <c r="Z568" s="165"/>
      <c r="AC568" s="164"/>
      <c r="AE568" s="164"/>
      <c r="AF568" s="164"/>
      <c r="AG568" s="164"/>
      <c r="AH568" s="164"/>
      <c r="AI568" s="164"/>
      <c r="AJ568" s="164"/>
    </row>
    <row r="569" spans="2:36" s="163" customFormat="1">
      <c r="B569" s="164"/>
      <c r="E569" s="164"/>
      <c r="G569" s="164"/>
      <c r="H569" s="164"/>
      <c r="I569" s="164"/>
      <c r="J569" s="164"/>
      <c r="M569" s="143"/>
      <c r="O569" s="164"/>
      <c r="P569" s="164"/>
      <c r="Q569" s="162"/>
      <c r="S569" s="164"/>
      <c r="T569" s="164"/>
      <c r="U569" s="164"/>
      <c r="Y569" s="165"/>
      <c r="Z569" s="165"/>
      <c r="AC569" s="164"/>
      <c r="AE569" s="164"/>
      <c r="AF569" s="164"/>
      <c r="AG569" s="164"/>
      <c r="AH569" s="164"/>
      <c r="AI569" s="164"/>
      <c r="AJ569" s="164"/>
    </row>
    <row r="570" spans="2:36" s="163" customFormat="1">
      <c r="B570" s="164"/>
      <c r="E570" s="164"/>
      <c r="G570" s="164"/>
      <c r="H570" s="164"/>
      <c r="I570" s="164"/>
      <c r="J570" s="164"/>
      <c r="M570" s="143"/>
      <c r="O570" s="164"/>
      <c r="P570" s="164"/>
      <c r="Q570" s="162"/>
      <c r="S570" s="164"/>
      <c r="T570" s="164"/>
      <c r="U570" s="164"/>
      <c r="Y570" s="165"/>
      <c r="Z570" s="165"/>
      <c r="AC570" s="164"/>
      <c r="AE570" s="164"/>
      <c r="AF570" s="164"/>
      <c r="AG570" s="164"/>
      <c r="AH570" s="164"/>
      <c r="AI570" s="164"/>
      <c r="AJ570" s="164"/>
    </row>
    <row r="571" spans="2:36" s="163" customFormat="1">
      <c r="B571" s="164"/>
      <c r="E571" s="164"/>
      <c r="G571" s="164"/>
      <c r="H571" s="164"/>
      <c r="I571" s="164"/>
      <c r="J571" s="164"/>
      <c r="M571" s="143"/>
      <c r="O571" s="164"/>
      <c r="P571" s="164"/>
      <c r="Q571" s="162"/>
      <c r="S571" s="164"/>
      <c r="T571" s="164"/>
      <c r="U571" s="164"/>
      <c r="Y571" s="165"/>
      <c r="Z571" s="165"/>
      <c r="AC571" s="164"/>
      <c r="AE571" s="164"/>
      <c r="AF571" s="164"/>
      <c r="AG571" s="164"/>
      <c r="AH571" s="164"/>
      <c r="AI571" s="164"/>
      <c r="AJ571" s="164"/>
    </row>
    <row r="572" spans="2:36" s="163" customFormat="1">
      <c r="B572" s="164"/>
      <c r="E572" s="164"/>
      <c r="G572" s="164"/>
      <c r="H572" s="164"/>
      <c r="I572" s="164"/>
      <c r="J572" s="164"/>
      <c r="M572" s="143"/>
      <c r="O572" s="164"/>
      <c r="P572" s="164"/>
      <c r="Q572" s="162"/>
      <c r="S572" s="164"/>
      <c r="T572" s="164"/>
      <c r="U572" s="164"/>
      <c r="Y572" s="165"/>
      <c r="Z572" s="165"/>
      <c r="AC572" s="164"/>
      <c r="AE572" s="164"/>
      <c r="AF572" s="164"/>
      <c r="AG572" s="164"/>
      <c r="AH572" s="164"/>
      <c r="AI572" s="164"/>
      <c r="AJ572" s="164"/>
    </row>
    <row r="573" spans="2:36" s="163" customFormat="1">
      <c r="B573" s="164"/>
      <c r="E573" s="164"/>
      <c r="G573" s="164"/>
      <c r="H573" s="164"/>
      <c r="I573" s="164"/>
      <c r="J573" s="164"/>
      <c r="M573" s="143"/>
      <c r="O573" s="164"/>
      <c r="P573" s="164"/>
      <c r="Q573" s="162"/>
      <c r="S573" s="164"/>
      <c r="T573" s="164"/>
      <c r="U573" s="164"/>
      <c r="Y573" s="165"/>
      <c r="Z573" s="165"/>
      <c r="AC573" s="164"/>
      <c r="AE573" s="164"/>
      <c r="AF573" s="164"/>
      <c r="AG573" s="164"/>
      <c r="AH573" s="164"/>
      <c r="AI573" s="164"/>
      <c r="AJ573" s="164"/>
    </row>
    <row r="574" spans="2:36" s="163" customFormat="1">
      <c r="B574" s="164"/>
      <c r="E574" s="164"/>
      <c r="G574" s="164"/>
      <c r="H574" s="164"/>
      <c r="I574" s="164"/>
      <c r="J574" s="164"/>
      <c r="M574" s="143"/>
      <c r="O574" s="164"/>
      <c r="P574" s="164"/>
      <c r="Q574" s="162"/>
      <c r="S574" s="164"/>
      <c r="T574" s="164"/>
      <c r="U574" s="164"/>
      <c r="Y574" s="165"/>
      <c r="Z574" s="165"/>
      <c r="AC574" s="164"/>
      <c r="AE574" s="164"/>
      <c r="AF574" s="164"/>
      <c r="AG574" s="164"/>
      <c r="AH574" s="164"/>
      <c r="AI574" s="164"/>
      <c r="AJ574" s="164"/>
    </row>
    <row r="575" spans="2:36" s="163" customFormat="1">
      <c r="B575" s="164"/>
      <c r="E575" s="164"/>
      <c r="G575" s="164"/>
      <c r="H575" s="164"/>
      <c r="I575" s="164"/>
      <c r="J575" s="164"/>
      <c r="M575" s="143"/>
      <c r="O575" s="164"/>
      <c r="P575" s="164"/>
      <c r="Q575" s="162"/>
      <c r="S575" s="164"/>
      <c r="T575" s="164"/>
      <c r="U575" s="164"/>
      <c r="Y575" s="165"/>
      <c r="Z575" s="165"/>
      <c r="AC575" s="164"/>
      <c r="AE575" s="164"/>
      <c r="AF575" s="164"/>
      <c r="AG575" s="164"/>
      <c r="AH575" s="164"/>
      <c r="AI575" s="164"/>
      <c r="AJ575" s="164"/>
    </row>
    <row r="576" spans="2:36" s="163" customFormat="1">
      <c r="B576" s="164"/>
      <c r="E576" s="164"/>
      <c r="G576" s="164"/>
      <c r="H576" s="164"/>
      <c r="I576" s="164"/>
      <c r="J576" s="164"/>
      <c r="M576" s="143"/>
      <c r="O576" s="164"/>
      <c r="P576" s="164"/>
      <c r="Q576" s="162"/>
      <c r="S576" s="164"/>
      <c r="T576" s="164"/>
      <c r="U576" s="164"/>
      <c r="Y576" s="165"/>
      <c r="Z576" s="165"/>
      <c r="AC576" s="164"/>
      <c r="AE576" s="164"/>
      <c r="AF576" s="164"/>
      <c r="AG576" s="164"/>
      <c r="AH576" s="164"/>
      <c r="AI576" s="164"/>
      <c r="AJ576" s="164"/>
    </row>
    <row r="577" spans="2:36" s="163" customFormat="1">
      <c r="B577" s="164"/>
      <c r="E577" s="164"/>
      <c r="G577" s="164"/>
      <c r="H577" s="164"/>
      <c r="I577" s="164"/>
      <c r="J577" s="164"/>
      <c r="M577" s="143"/>
      <c r="O577" s="164"/>
      <c r="P577" s="164"/>
      <c r="Q577" s="162"/>
      <c r="S577" s="164"/>
      <c r="T577" s="164"/>
      <c r="U577" s="164"/>
      <c r="Y577" s="165"/>
      <c r="Z577" s="165"/>
      <c r="AC577" s="164"/>
      <c r="AE577" s="164"/>
      <c r="AF577" s="164"/>
      <c r="AG577" s="164"/>
      <c r="AH577" s="164"/>
      <c r="AI577" s="164"/>
      <c r="AJ577" s="164"/>
    </row>
    <row r="578" spans="2:36" s="163" customFormat="1">
      <c r="B578" s="164"/>
      <c r="E578" s="164"/>
      <c r="G578" s="164"/>
      <c r="H578" s="164"/>
      <c r="I578" s="164"/>
      <c r="J578" s="164"/>
      <c r="M578" s="143"/>
      <c r="O578" s="164"/>
      <c r="P578" s="164"/>
      <c r="Q578" s="162"/>
      <c r="S578" s="164"/>
      <c r="T578" s="164"/>
      <c r="U578" s="164"/>
      <c r="Y578" s="165"/>
      <c r="Z578" s="165"/>
      <c r="AC578" s="164"/>
      <c r="AE578" s="164"/>
      <c r="AF578" s="164"/>
      <c r="AG578" s="164"/>
      <c r="AH578" s="164"/>
      <c r="AI578" s="164"/>
      <c r="AJ578" s="164"/>
    </row>
    <row r="579" spans="2:36" s="163" customFormat="1">
      <c r="B579" s="164"/>
      <c r="E579" s="164"/>
      <c r="G579" s="164"/>
      <c r="H579" s="164"/>
      <c r="I579" s="164"/>
      <c r="J579" s="164"/>
      <c r="M579" s="143"/>
      <c r="O579" s="164"/>
      <c r="P579" s="164"/>
      <c r="Q579" s="162"/>
      <c r="S579" s="164"/>
      <c r="T579" s="164"/>
      <c r="U579" s="164"/>
      <c r="Y579" s="165"/>
      <c r="Z579" s="165"/>
      <c r="AC579" s="164"/>
      <c r="AE579" s="164"/>
      <c r="AF579" s="164"/>
      <c r="AG579" s="164"/>
      <c r="AH579" s="164"/>
      <c r="AI579" s="164"/>
      <c r="AJ579" s="164"/>
    </row>
    <row r="580" spans="2:36" s="163" customFormat="1">
      <c r="B580" s="164"/>
      <c r="E580" s="164"/>
      <c r="G580" s="164"/>
      <c r="H580" s="164"/>
      <c r="I580" s="164"/>
      <c r="J580" s="164"/>
      <c r="M580" s="143"/>
      <c r="O580" s="164"/>
      <c r="P580" s="164"/>
      <c r="Q580" s="162"/>
      <c r="S580" s="164"/>
      <c r="T580" s="164"/>
      <c r="U580" s="164"/>
      <c r="Y580" s="165"/>
      <c r="Z580" s="165"/>
      <c r="AC580" s="164"/>
      <c r="AE580" s="164"/>
      <c r="AF580" s="164"/>
      <c r="AG580" s="164"/>
      <c r="AH580" s="164"/>
      <c r="AI580" s="164"/>
      <c r="AJ580" s="164"/>
    </row>
    <row r="581" spans="2:36" s="163" customFormat="1">
      <c r="B581" s="164"/>
      <c r="E581" s="164"/>
      <c r="G581" s="164"/>
      <c r="H581" s="164"/>
      <c r="I581" s="164"/>
      <c r="J581" s="164"/>
      <c r="M581" s="143"/>
      <c r="O581" s="164"/>
      <c r="P581" s="164"/>
      <c r="Q581" s="162"/>
      <c r="S581" s="164"/>
      <c r="T581" s="164"/>
      <c r="U581" s="164"/>
      <c r="Y581" s="165"/>
      <c r="Z581" s="165"/>
      <c r="AC581" s="164"/>
      <c r="AE581" s="164"/>
      <c r="AF581" s="164"/>
      <c r="AG581" s="164"/>
      <c r="AH581" s="164"/>
      <c r="AI581" s="164"/>
      <c r="AJ581" s="164"/>
    </row>
    <row r="582" spans="2:36" s="163" customFormat="1">
      <c r="B582" s="164"/>
      <c r="E582" s="164"/>
      <c r="G582" s="164"/>
      <c r="H582" s="164"/>
      <c r="I582" s="164"/>
      <c r="J582" s="164"/>
      <c r="M582" s="143"/>
      <c r="O582" s="164"/>
      <c r="P582" s="164"/>
      <c r="Q582" s="162"/>
      <c r="S582" s="164"/>
      <c r="T582" s="164"/>
      <c r="U582" s="164"/>
      <c r="Y582" s="165"/>
      <c r="Z582" s="165"/>
      <c r="AC582" s="164"/>
      <c r="AE582" s="164"/>
      <c r="AF582" s="164"/>
      <c r="AG582" s="164"/>
      <c r="AH582" s="164"/>
      <c r="AI582" s="164"/>
      <c r="AJ582" s="164"/>
    </row>
    <row r="583" spans="2:36" s="163" customFormat="1">
      <c r="B583" s="164"/>
      <c r="E583" s="164"/>
      <c r="G583" s="164"/>
      <c r="H583" s="164"/>
      <c r="I583" s="164"/>
      <c r="J583" s="164"/>
      <c r="M583" s="143"/>
      <c r="O583" s="164"/>
      <c r="P583" s="164"/>
      <c r="Q583" s="162"/>
      <c r="S583" s="164"/>
      <c r="T583" s="164"/>
      <c r="U583" s="164"/>
      <c r="Y583" s="165"/>
      <c r="Z583" s="165"/>
      <c r="AC583" s="164"/>
      <c r="AE583" s="164"/>
      <c r="AF583" s="164"/>
      <c r="AG583" s="164"/>
      <c r="AH583" s="164"/>
      <c r="AI583" s="164"/>
      <c r="AJ583" s="164"/>
    </row>
    <row r="584" spans="2:36" s="163" customFormat="1">
      <c r="B584" s="164"/>
      <c r="E584" s="164"/>
      <c r="G584" s="164"/>
      <c r="H584" s="164"/>
      <c r="I584" s="164"/>
      <c r="J584" s="164"/>
      <c r="M584" s="143"/>
      <c r="O584" s="164"/>
      <c r="P584" s="164"/>
      <c r="Q584" s="162"/>
      <c r="S584" s="164"/>
      <c r="T584" s="164"/>
      <c r="U584" s="164"/>
      <c r="Y584" s="165"/>
      <c r="Z584" s="165"/>
      <c r="AC584" s="164"/>
      <c r="AE584" s="164"/>
      <c r="AF584" s="164"/>
      <c r="AG584" s="164"/>
      <c r="AH584" s="164"/>
      <c r="AI584" s="164"/>
      <c r="AJ584" s="164"/>
    </row>
    <row r="585" spans="2:36" s="163" customFormat="1">
      <c r="B585" s="164"/>
      <c r="E585" s="164"/>
      <c r="G585" s="164"/>
      <c r="H585" s="164"/>
      <c r="I585" s="164"/>
      <c r="J585" s="164"/>
      <c r="M585" s="143"/>
      <c r="O585" s="164"/>
      <c r="P585" s="164"/>
      <c r="Q585" s="162"/>
      <c r="S585" s="164"/>
      <c r="T585" s="164"/>
      <c r="U585" s="164"/>
      <c r="Y585" s="165"/>
      <c r="Z585" s="165"/>
      <c r="AC585" s="164"/>
      <c r="AE585" s="164"/>
      <c r="AF585" s="164"/>
      <c r="AG585" s="164"/>
      <c r="AH585" s="164"/>
      <c r="AI585" s="164"/>
      <c r="AJ585" s="164"/>
    </row>
    <row r="586" spans="2:36" s="163" customFormat="1">
      <c r="B586" s="164"/>
      <c r="E586" s="164"/>
      <c r="G586" s="164"/>
      <c r="H586" s="164"/>
      <c r="I586" s="164"/>
      <c r="J586" s="164"/>
      <c r="M586" s="143"/>
      <c r="O586" s="164"/>
      <c r="P586" s="164"/>
      <c r="Q586" s="162"/>
      <c r="S586" s="164"/>
      <c r="T586" s="164"/>
      <c r="U586" s="164"/>
      <c r="Y586" s="165"/>
      <c r="Z586" s="165"/>
      <c r="AC586" s="164"/>
      <c r="AE586" s="164"/>
      <c r="AF586" s="164"/>
      <c r="AG586" s="164"/>
      <c r="AH586" s="164"/>
      <c r="AI586" s="164"/>
      <c r="AJ586" s="164"/>
    </row>
    <row r="587" spans="2:36" s="163" customFormat="1">
      <c r="B587" s="164"/>
      <c r="E587" s="164"/>
      <c r="G587" s="164"/>
      <c r="H587" s="164"/>
      <c r="I587" s="164"/>
      <c r="J587" s="164"/>
      <c r="M587" s="143"/>
      <c r="O587" s="164"/>
      <c r="P587" s="164"/>
      <c r="Q587" s="162"/>
      <c r="S587" s="164"/>
      <c r="T587" s="164"/>
      <c r="U587" s="164"/>
      <c r="Y587" s="165"/>
      <c r="Z587" s="165"/>
      <c r="AC587" s="164"/>
      <c r="AE587" s="164"/>
      <c r="AF587" s="164"/>
      <c r="AG587" s="164"/>
      <c r="AH587" s="164"/>
      <c r="AI587" s="164"/>
      <c r="AJ587" s="164"/>
    </row>
    <row r="588" spans="2:36" s="163" customFormat="1">
      <c r="B588" s="164"/>
      <c r="E588" s="164"/>
      <c r="G588" s="164"/>
      <c r="H588" s="164"/>
      <c r="I588" s="164"/>
      <c r="J588" s="164"/>
      <c r="M588" s="143"/>
      <c r="O588" s="164"/>
      <c r="P588" s="164"/>
      <c r="Q588" s="162"/>
      <c r="S588" s="164"/>
      <c r="T588" s="164"/>
      <c r="U588" s="164"/>
      <c r="Y588" s="165"/>
      <c r="Z588" s="165"/>
      <c r="AC588" s="164"/>
      <c r="AE588" s="164"/>
      <c r="AF588" s="164"/>
      <c r="AG588" s="164"/>
      <c r="AH588" s="164"/>
      <c r="AI588" s="164"/>
      <c r="AJ588" s="164"/>
    </row>
    <row r="589" spans="2:36" s="163" customFormat="1">
      <c r="B589" s="164"/>
      <c r="E589" s="164"/>
      <c r="G589" s="164"/>
      <c r="H589" s="164"/>
      <c r="I589" s="164"/>
      <c r="J589" s="164"/>
      <c r="M589" s="143"/>
      <c r="O589" s="164"/>
      <c r="P589" s="164"/>
      <c r="Q589" s="162"/>
      <c r="S589" s="164"/>
      <c r="T589" s="164"/>
      <c r="U589" s="164"/>
      <c r="Y589" s="165"/>
      <c r="Z589" s="165"/>
      <c r="AC589" s="164"/>
      <c r="AE589" s="164"/>
      <c r="AF589" s="164"/>
      <c r="AG589" s="164"/>
      <c r="AH589" s="164"/>
      <c r="AI589" s="164"/>
      <c r="AJ589" s="164"/>
    </row>
    <row r="590" spans="2:36" s="163" customFormat="1">
      <c r="B590" s="164"/>
      <c r="E590" s="164"/>
      <c r="G590" s="164"/>
      <c r="H590" s="164"/>
      <c r="I590" s="164"/>
      <c r="J590" s="164"/>
      <c r="M590" s="143"/>
      <c r="O590" s="164"/>
      <c r="P590" s="164"/>
      <c r="Q590" s="162"/>
      <c r="S590" s="164"/>
      <c r="T590" s="164"/>
      <c r="U590" s="164"/>
      <c r="Y590" s="165"/>
      <c r="Z590" s="165"/>
      <c r="AC590" s="164"/>
      <c r="AE590" s="164"/>
      <c r="AF590" s="164"/>
      <c r="AG590" s="164"/>
      <c r="AH590" s="164"/>
      <c r="AI590" s="164"/>
      <c r="AJ590" s="164"/>
    </row>
    <row r="591" spans="2:36" s="163" customFormat="1">
      <c r="B591" s="164"/>
      <c r="E591" s="164"/>
      <c r="G591" s="164"/>
      <c r="H591" s="164"/>
      <c r="I591" s="164"/>
      <c r="J591" s="164"/>
      <c r="M591" s="143"/>
      <c r="O591" s="164"/>
      <c r="P591" s="164"/>
      <c r="Q591" s="162"/>
      <c r="S591" s="164"/>
      <c r="T591" s="164"/>
      <c r="U591" s="164"/>
      <c r="Y591" s="165"/>
      <c r="Z591" s="165"/>
      <c r="AC591" s="164"/>
      <c r="AE591" s="164"/>
      <c r="AF591" s="164"/>
      <c r="AG591" s="164"/>
      <c r="AH591" s="164"/>
      <c r="AI591" s="164"/>
      <c r="AJ591" s="164"/>
    </row>
    <row r="592" spans="2:36" s="163" customFormat="1">
      <c r="B592" s="164"/>
      <c r="E592" s="164"/>
      <c r="G592" s="164"/>
      <c r="H592" s="164"/>
      <c r="I592" s="164"/>
      <c r="J592" s="164"/>
      <c r="M592" s="143"/>
      <c r="O592" s="164"/>
      <c r="P592" s="164"/>
      <c r="Q592" s="162"/>
      <c r="S592" s="164"/>
      <c r="T592" s="164"/>
      <c r="U592" s="164"/>
      <c r="Y592" s="165"/>
      <c r="Z592" s="165"/>
      <c r="AC592" s="164"/>
      <c r="AE592" s="164"/>
      <c r="AF592" s="164"/>
      <c r="AG592" s="164"/>
      <c r="AH592" s="164"/>
      <c r="AI592" s="164"/>
      <c r="AJ592" s="164"/>
    </row>
    <row r="593" spans="2:36" s="163" customFormat="1">
      <c r="B593" s="164"/>
      <c r="E593" s="164"/>
      <c r="G593" s="164"/>
      <c r="H593" s="164"/>
      <c r="I593" s="164"/>
      <c r="J593" s="164"/>
      <c r="M593" s="143"/>
      <c r="O593" s="164"/>
      <c r="P593" s="164"/>
      <c r="Q593" s="162"/>
      <c r="S593" s="164"/>
      <c r="T593" s="164"/>
      <c r="U593" s="164"/>
      <c r="Y593" s="165"/>
      <c r="Z593" s="165"/>
      <c r="AC593" s="164"/>
      <c r="AE593" s="164"/>
      <c r="AF593" s="164"/>
      <c r="AG593" s="164"/>
      <c r="AH593" s="164"/>
      <c r="AI593" s="164"/>
      <c r="AJ593" s="164"/>
    </row>
    <row r="594" spans="2:36" s="163" customFormat="1">
      <c r="B594" s="164"/>
      <c r="E594" s="164"/>
      <c r="G594" s="164"/>
      <c r="H594" s="164"/>
      <c r="I594" s="164"/>
      <c r="J594" s="164"/>
      <c r="M594" s="143"/>
      <c r="O594" s="164"/>
      <c r="P594" s="164"/>
      <c r="Q594" s="162"/>
      <c r="S594" s="164"/>
      <c r="T594" s="164"/>
      <c r="U594" s="164"/>
      <c r="Y594" s="165"/>
      <c r="Z594" s="165"/>
      <c r="AC594" s="164"/>
      <c r="AE594" s="164"/>
      <c r="AF594" s="164"/>
      <c r="AG594" s="164"/>
      <c r="AH594" s="164"/>
      <c r="AI594" s="164"/>
      <c r="AJ594" s="164"/>
    </row>
    <row r="595" spans="2:36" s="163" customFormat="1">
      <c r="B595" s="164"/>
      <c r="E595" s="164"/>
      <c r="G595" s="164"/>
      <c r="H595" s="164"/>
      <c r="I595" s="164"/>
      <c r="J595" s="164"/>
      <c r="M595" s="143"/>
      <c r="O595" s="164"/>
      <c r="P595" s="164"/>
      <c r="Q595" s="162"/>
      <c r="S595" s="164"/>
      <c r="T595" s="164"/>
      <c r="U595" s="164"/>
      <c r="Y595" s="165"/>
      <c r="Z595" s="165"/>
      <c r="AC595" s="164"/>
      <c r="AE595" s="164"/>
      <c r="AF595" s="164"/>
      <c r="AG595" s="164"/>
      <c r="AH595" s="164"/>
      <c r="AI595" s="164"/>
      <c r="AJ595" s="164"/>
    </row>
    <row r="596" spans="2:36" s="163" customFormat="1">
      <c r="B596" s="164"/>
      <c r="E596" s="164"/>
      <c r="G596" s="164"/>
      <c r="H596" s="164"/>
      <c r="I596" s="164"/>
      <c r="J596" s="164"/>
      <c r="M596" s="143"/>
      <c r="O596" s="164"/>
      <c r="P596" s="164"/>
      <c r="Q596" s="162"/>
      <c r="S596" s="164"/>
      <c r="T596" s="164"/>
      <c r="U596" s="164"/>
      <c r="Y596" s="165"/>
      <c r="Z596" s="165"/>
      <c r="AC596" s="164"/>
      <c r="AE596" s="164"/>
      <c r="AF596" s="164"/>
      <c r="AG596" s="164"/>
      <c r="AH596" s="164"/>
      <c r="AI596" s="164"/>
      <c r="AJ596" s="164"/>
    </row>
    <row r="597" spans="2:36" s="163" customFormat="1">
      <c r="B597" s="164"/>
      <c r="E597" s="164"/>
      <c r="G597" s="164"/>
      <c r="H597" s="164"/>
      <c r="I597" s="164"/>
      <c r="J597" s="164"/>
      <c r="M597" s="143"/>
      <c r="O597" s="164"/>
      <c r="P597" s="164"/>
      <c r="Q597" s="162"/>
      <c r="S597" s="164"/>
      <c r="T597" s="164"/>
      <c r="U597" s="164"/>
      <c r="Y597" s="165"/>
      <c r="Z597" s="165"/>
      <c r="AC597" s="164"/>
      <c r="AE597" s="164"/>
      <c r="AF597" s="164"/>
      <c r="AG597" s="164"/>
      <c r="AH597" s="164"/>
      <c r="AI597" s="164"/>
      <c r="AJ597" s="164"/>
    </row>
    <row r="598" spans="2:36" s="163" customFormat="1">
      <c r="B598" s="164"/>
      <c r="E598" s="164"/>
      <c r="G598" s="164"/>
      <c r="H598" s="164"/>
      <c r="I598" s="164"/>
      <c r="J598" s="164"/>
      <c r="M598" s="143"/>
      <c r="O598" s="164"/>
      <c r="P598" s="164"/>
      <c r="Q598" s="162"/>
      <c r="S598" s="164"/>
      <c r="T598" s="164"/>
      <c r="U598" s="164"/>
      <c r="Y598" s="165"/>
      <c r="Z598" s="165"/>
      <c r="AC598" s="164"/>
      <c r="AE598" s="164"/>
      <c r="AF598" s="164"/>
      <c r="AG598" s="164"/>
      <c r="AH598" s="164"/>
      <c r="AI598" s="164"/>
      <c r="AJ598" s="164"/>
    </row>
    <row r="599" spans="2:36" s="163" customFormat="1">
      <c r="B599" s="164"/>
      <c r="E599" s="164"/>
      <c r="G599" s="164"/>
      <c r="H599" s="164"/>
      <c r="I599" s="164"/>
      <c r="J599" s="164"/>
      <c r="M599" s="143"/>
      <c r="O599" s="164"/>
      <c r="P599" s="164"/>
      <c r="Q599" s="162"/>
      <c r="S599" s="164"/>
      <c r="T599" s="164"/>
      <c r="U599" s="164"/>
      <c r="Y599" s="165"/>
      <c r="Z599" s="165"/>
      <c r="AC599" s="164"/>
      <c r="AE599" s="164"/>
      <c r="AF599" s="164"/>
      <c r="AG599" s="164"/>
      <c r="AH599" s="164"/>
      <c r="AI599" s="164"/>
      <c r="AJ599" s="164"/>
    </row>
    <row r="600" spans="2:36" s="163" customFormat="1">
      <c r="B600" s="164"/>
      <c r="E600" s="164"/>
      <c r="G600" s="164"/>
      <c r="H600" s="164"/>
      <c r="I600" s="164"/>
      <c r="J600" s="164"/>
      <c r="M600" s="143"/>
      <c r="O600" s="164"/>
      <c r="P600" s="164"/>
      <c r="Q600" s="162"/>
      <c r="S600" s="164"/>
      <c r="T600" s="164"/>
      <c r="U600" s="164"/>
      <c r="Y600" s="165"/>
      <c r="Z600" s="165"/>
      <c r="AC600" s="164"/>
      <c r="AE600" s="164"/>
      <c r="AF600" s="164"/>
      <c r="AG600" s="164"/>
      <c r="AH600" s="164"/>
      <c r="AI600" s="164"/>
      <c r="AJ600" s="164"/>
    </row>
    <row r="601" spans="2:36" s="163" customFormat="1">
      <c r="B601" s="164"/>
      <c r="E601" s="164"/>
      <c r="G601" s="164"/>
      <c r="H601" s="164"/>
      <c r="I601" s="164"/>
      <c r="J601" s="164"/>
      <c r="M601" s="143"/>
      <c r="O601" s="164"/>
      <c r="P601" s="164"/>
      <c r="Q601" s="162"/>
      <c r="S601" s="164"/>
      <c r="T601" s="164"/>
      <c r="U601" s="164"/>
      <c r="Y601" s="165"/>
      <c r="Z601" s="165"/>
      <c r="AC601" s="164"/>
      <c r="AE601" s="164"/>
      <c r="AF601" s="164"/>
      <c r="AG601" s="164"/>
      <c r="AH601" s="164"/>
      <c r="AI601" s="164"/>
      <c r="AJ601" s="164"/>
    </row>
    <row r="602" spans="2:36" s="163" customFormat="1">
      <c r="B602" s="164"/>
      <c r="E602" s="164"/>
      <c r="G602" s="164"/>
      <c r="H602" s="164"/>
      <c r="I602" s="164"/>
      <c r="J602" s="164"/>
      <c r="M602" s="143"/>
      <c r="O602" s="164"/>
      <c r="P602" s="164"/>
      <c r="Q602" s="162"/>
      <c r="S602" s="164"/>
      <c r="T602" s="164"/>
      <c r="U602" s="164"/>
      <c r="Y602" s="165"/>
      <c r="Z602" s="165"/>
      <c r="AC602" s="164"/>
      <c r="AE602" s="164"/>
      <c r="AF602" s="164"/>
      <c r="AG602" s="164"/>
      <c r="AH602" s="164"/>
      <c r="AI602" s="164"/>
      <c r="AJ602" s="164"/>
    </row>
    <row r="603" spans="2:36" s="163" customFormat="1">
      <c r="B603" s="164"/>
      <c r="E603" s="164"/>
      <c r="G603" s="164"/>
      <c r="H603" s="164"/>
      <c r="I603" s="164"/>
      <c r="J603" s="164"/>
      <c r="M603" s="143"/>
      <c r="O603" s="164"/>
      <c r="P603" s="164"/>
      <c r="Q603" s="162"/>
      <c r="S603" s="164"/>
      <c r="T603" s="164"/>
      <c r="U603" s="164"/>
      <c r="Y603" s="165"/>
      <c r="Z603" s="165"/>
      <c r="AC603" s="164"/>
      <c r="AE603" s="164"/>
      <c r="AF603" s="164"/>
      <c r="AG603" s="164"/>
      <c r="AH603" s="164"/>
      <c r="AI603" s="164"/>
      <c r="AJ603" s="164"/>
    </row>
    <row r="604" spans="2:36" s="163" customFormat="1">
      <c r="B604" s="164"/>
      <c r="E604" s="164"/>
      <c r="G604" s="164"/>
      <c r="H604" s="164"/>
      <c r="I604" s="164"/>
      <c r="J604" s="164"/>
      <c r="M604" s="143"/>
      <c r="O604" s="164"/>
      <c r="P604" s="164"/>
      <c r="Q604" s="162"/>
      <c r="S604" s="164"/>
      <c r="T604" s="164"/>
      <c r="U604" s="164"/>
      <c r="Y604" s="165"/>
      <c r="Z604" s="165"/>
      <c r="AC604" s="164"/>
      <c r="AE604" s="164"/>
      <c r="AF604" s="164"/>
      <c r="AG604" s="164"/>
      <c r="AH604" s="164"/>
      <c r="AI604" s="164"/>
      <c r="AJ604" s="164"/>
    </row>
    <row r="605" spans="2:36" s="163" customFormat="1">
      <c r="B605" s="164"/>
      <c r="E605" s="164"/>
      <c r="G605" s="164"/>
      <c r="H605" s="164"/>
      <c r="I605" s="164"/>
      <c r="J605" s="164"/>
      <c r="M605" s="143"/>
      <c r="O605" s="164"/>
      <c r="P605" s="164"/>
      <c r="Q605" s="162"/>
      <c r="S605" s="164"/>
      <c r="T605" s="164"/>
      <c r="U605" s="164"/>
      <c r="Y605" s="165"/>
      <c r="Z605" s="165"/>
      <c r="AC605" s="164"/>
      <c r="AE605" s="164"/>
      <c r="AF605" s="164"/>
      <c r="AG605" s="164"/>
      <c r="AH605" s="164"/>
      <c r="AI605" s="164"/>
      <c r="AJ605" s="164"/>
    </row>
    <row r="606" spans="2:36" s="163" customFormat="1">
      <c r="B606" s="164"/>
      <c r="E606" s="164"/>
      <c r="G606" s="164"/>
      <c r="H606" s="164"/>
      <c r="I606" s="164"/>
      <c r="J606" s="164"/>
      <c r="M606" s="143"/>
      <c r="O606" s="164"/>
      <c r="P606" s="164"/>
      <c r="Q606" s="162"/>
      <c r="S606" s="164"/>
      <c r="T606" s="164"/>
      <c r="U606" s="164"/>
      <c r="Y606" s="165"/>
      <c r="Z606" s="165"/>
      <c r="AC606" s="164"/>
      <c r="AE606" s="164"/>
      <c r="AF606" s="164"/>
      <c r="AG606" s="164"/>
      <c r="AH606" s="164"/>
      <c r="AI606" s="164"/>
      <c r="AJ606" s="164"/>
    </row>
    <row r="607" spans="2:36" s="163" customFormat="1">
      <c r="B607" s="164"/>
      <c r="E607" s="164"/>
      <c r="G607" s="164"/>
      <c r="H607" s="164"/>
      <c r="I607" s="164"/>
      <c r="J607" s="164"/>
      <c r="M607" s="143"/>
      <c r="O607" s="164"/>
      <c r="P607" s="164"/>
      <c r="Q607" s="162"/>
      <c r="S607" s="164"/>
      <c r="T607" s="164"/>
      <c r="U607" s="164"/>
      <c r="Y607" s="165"/>
      <c r="Z607" s="165"/>
      <c r="AC607" s="164"/>
      <c r="AE607" s="164"/>
      <c r="AF607" s="164"/>
      <c r="AG607" s="164"/>
      <c r="AH607" s="164"/>
      <c r="AI607" s="164"/>
      <c r="AJ607" s="164"/>
    </row>
    <row r="608" spans="2:36" s="163" customFormat="1">
      <c r="B608" s="164"/>
      <c r="E608" s="164"/>
      <c r="G608" s="164"/>
      <c r="H608" s="164"/>
      <c r="I608" s="164"/>
      <c r="J608" s="164"/>
      <c r="M608" s="143"/>
      <c r="O608" s="164"/>
      <c r="P608" s="164"/>
      <c r="Q608" s="162"/>
      <c r="S608" s="164"/>
      <c r="T608" s="164"/>
      <c r="U608" s="164"/>
      <c r="Y608" s="165"/>
      <c r="Z608" s="165"/>
      <c r="AC608" s="164"/>
      <c r="AE608" s="164"/>
      <c r="AF608" s="164"/>
      <c r="AG608" s="164"/>
      <c r="AH608" s="164"/>
      <c r="AI608" s="164"/>
      <c r="AJ608" s="164"/>
    </row>
    <row r="609" spans="2:36" s="163" customFormat="1">
      <c r="B609" s="164"/>
      <c r="E609" s="164"/>
      <c r="G609" s="164"/>
      <c r="H609" s="164"/>
      <c r="I609" s="164"/>
      <c r="J609" s="164"/>
      <c r="M609" s="143"/>
      <c r="O609" s="164"/>
      <c r="P609" s="164"/>
      <c r="Q609" s="162"/>
      <c r="S609" s="164"/>
      <c r="T609" s="164"/>
      <c r="U609" s="164"/>
      <c r="Y609" s="165"/>
      <c r="Z609" s="165"/>
      <c r="AC609" s="164"/>
      <c r="AE609" s="164"/>
      <c r="AF609" s="164"/>
      <c r="AG609" s="164"/>
      <c r="AH609" s="164"/>
      <c r="AI609" s="164"/>
      <c r="AJ609" s="164"/>
    </row>
    <row r="610" spans="2:36" s="163" customFormat="1">
      <c r="B610" s="164"/>
      <c r="E610" s="164"/>
      <c r="G610" s="164"/>
      <c r="H610" s="164"/>
      <c r="I610" s="164"/>
      <c r="J610" s="164"/>
      <c r="M610" s="143"/>
      <c r="O610" s="164"/>
      <c r="P610" s="164"/>
      <c r="Q610" s="162"/>
      <c r="S610" s="164"/>
      <c r="T610" s="164"/>
      <c r="U610" s="164"/>
      <c r="Y610" s="165"/>
      <c r="Z610" s="165"/>
      <c r="AC610" s="164"/>
      <c r="AE610" s="164"/>
      <c r="AF610" s="164"/>
      <c r="AG610" s="164"/>
      <c r="AH610" s="164"/>
      <c r="AI610" s="164"/>
      <c r="AJ610" s="164"/>
    </row>
    <row r="611" spans="2:36" s="163" customFormat="1">
      <c r="B611" s="164"/>
      <c r="E611" s="164"/>
      <c r="G611" s="164"/>
      <c r="H611" s="164"/>
      <c r="I611" s="164"/>
      <c r="J611" s="164"/>
      <c r="M611" s="143"/>
      <c r="O611" s="164"/>
      <c r="P611" s="164"/>
      <c r="Q611" s="162"/>
      <c r="S611" s="164"/>
      <c r="T611" s="164"/>
      <c r="U611" s="164"/>
      <c r="Y611" s="165"/>
      <c r="Z611" s="165"/>
      <c r="AC611" s="164"/>
      <c r="AE611" s="164"/>
      <c r="AF611" s="164"/>
      <c r="AG611" s="164"/>
      <c r="AH611" s="164"/>
      <c r="AI611" s="164"/>
      <c r="AJ611" s="164"/>
    </row>
    <row r="612" spans="2:36" s="163" customFormat="1">
      <c r="B612" s="164"/>
      <c r="E612" s="164"/>
      <c r="G612" s="164"/>
      <c r="H612" s="164"/>
      <c r="I612" s="164"/>
      <c r="J612" s="164"/>
      <c r="M612" s="143"/>
      <c r="O612" s="164"/>
      <c r="P612" s="164"/>
      <c r="Q612" s="162"/>
      <c r="S612" s="164"/>
      <c r="T612" s="164"/>
      <c r="U612" s="164"/>
      <c r="Y612" s="165"/>
      <c r="Z612" s="165"/>
      <c r="AC612" s="164"/>
      <c r="AE612" s="164"/>
      <c r="AF612" s="164"/>
      <c r="AG612" s="164"/>
      <c r="AH612" s="164"/>
      <c r="AI612" s="164"/>
      <c r="AJ612" s="164"/>
    </row>
    <row r="613" spans="2:36" s="163" customFormat="1">
      <c r="B613" s="164"/>
      <c r="E613" s="164"/>
      <c r="G613" s="164"/>
      <c r="H613" s="164"/>
      <c r="I613" s="164"/>
      <c r="J613" s="164"/>
      <c r="M613" s="143"/>
      <c r="O613" s="164"/>
      <c r="P613" s="164"/>
      <c r="Q613" s="162"/>
      <c r="S613" s="164"/>
      <c r="T613" s="164"/>
      <c r="U613" s="164"/>
      <c r="Y613" s="165"/>
      <c r="Z613" s="165"/>
      <c r="AC613" s="164"/>
      <c r="AE613" s="164"/>
      <c r="AF613" s="164"/>
      <c r="AG613" s="164"/>
      <c r="AH613" s="164"/>
      <c r="AI613" s="164"/>
      <c r="AJ613" s="164"/>
    </row>
    <row r="614" spans="2:36" s="163" customFormat="1">
      <c r="B614" s="164"/>
      <c r="E614" s="164"/>
      <c r="G614" s="164"/>
      <c r="H614" s="164"/>
      <c r="I614" s="164"/>
      <c r="J614" s="164"/>
      <c r="M614" s="143"/>
      <c r="O614" s="164"/>
      <c r="P614" s="164"/>
      <c r="Q614" s="162"/>
      <c r="S614" s="164"/>
      <c r="T614" s="164"/>
      <c r="U614" s="164"/>
      <c r="Y614" s="165"/>
      <c r="Z614" s="165"/>
      <c r="AC614" s="164"/>
      <c r="AE614" s="164"/>
      <c r="AF614" s="164"/>
      <c r="AG614" s="164"/>
      <c r="AH614" s="164"/>
      <c r="AI614" s="164"/>
      <c r="AJ614" s="164"/>
    </row>
    <row r="615" spans="2:36" s="163" customFormat="1">
      <c r="B615" s="164"/>
      <c r="E615" s="164"/>
      <c r="G615" s="164"/>
      <c r="H615" s="164"/>
      <c r="I615" s="164"/>
      <c r="J615" s="164"/>
      <c r="M615" s="143"/>
      <c r="O615" s="164"/>
      <c r="P615" s="164"/>
      <c r="Q615" s="162"/>
      <c r="S615" s="164"/>
      <c r="T615" s="164"/>
      <c r="U615" s="164"/>
      <c r="Y615" s="165"/>
      <c r="Z615" s="165"/>
      <c r="AC615" s="164"/>
      <c r="AE615" s="164"/>
      <c r="AF615" s="164"/>
      <c r="AG615" s="164"/>
      <c r="AH615" s="164"/>
      <c r="AI615" s="164"/>
      <c r="AJ615" s="164"/>
    </row>
    <row r="616" spans="2:36" s="163" customFormat="1">
      <c r="B616" s="164"/>
      <c r="E616" s="164"/>
      <c r="G616" s="164"/>
      <c r="H616" s="164"/>
      <c r="I616" s="164"/>
      <c r="J616" s="164"/>
      <c r="M616" s="143"/>
      <c r="O616" s="164"/>
      <c r="P616" s="164"/>
      <c r="Q616" s="162"/>
      <c r="S616" s="164"/>
      <c r="T616" s="164"/>
      <c r="U616" s="164"/>
      <c r="Y616" s="165"/>
      <c r="Z616" s="165"/>
      <c r="AC616" s="164"/>
      <c r="AE616" s="164"/>
      <c r="AF616" s="164"/>
      <c r="AG616" s="164"/>
      <c r="AH616" s="164"/>
      <c r="AI616" s="164"/>
      <c r="AJ616" s="164"/>
    </row>
    <row r="617" spans="2:36" s="163" customFormat="1">
      <c r="B617" s="164"/>
      <c r="E617" s="164"/>
      <c r="G617" s="164"/>
      <c r="H617" s="164"/>
      <c r="I617" s="164"/>
      <c r="J617" s="164"/>
      <c r="M617" s="143"/>
      <c r="O617" s="164"/>
      <c r="P617" s="164"/>
      <c r="Q617" s="162"/>
      <c r="S617" s="164"/>
      <c r="T617" s="164"/>
      <c r="U617" s="164"/>
      <c r="Y617" s="165"/>
      <c r="Z617" s="165"/>
      <c r="AC617" s="164"/>
      <c r="AE617" s="164"/>
      <c r="AF617" s="164"/>
      <c r="AG617" s="164"/>
      <c r="AH617" s="164"/>
      <c r="AI617" s="164"/>
      <c r="AJ617" s="164"/>
    </row>
    <row r="618" spans="2:36" s="163" customFormat="1">
      <c r="B618" s="164"/>
      <c r="E618" s="164"/>
      <c r="G618" s="164"/>
      <c r="H618" s="164"/>
      <c r="I618" s="164"/>
      <c r="J618" s="164"/>
      <c r="M618" s="143"/>
      <c r="O618" s="164"/>
      <c r="P618" s="164"/>
      <c r="Q618" s="162"/>
      <c r="S618" s="164"/>
      <c r="T618" s="164"/>
      <c r="U618" s="164"/>
      <c r="Y618" s="165"/>
      <c r="Z618" s="165"/>
      <c r="AC618" s="164"/>
      <c r="AE618" s="164"/>
      <c r="AF618" s="164"/>
      <c r="AG618" s="164"/>
      <c r="AH618" s="164"/>
      <c r="AI618" s="164"/>
      <c r="AJ618" s="164"/>
    </row>
    <row r="619" spans="2:36" s="163" customFormat="1">
      <c r="B619" s="164"/>
      <c r="E619" s="164"/>
      <c r="G619" s="164"/>
      <c r="H619" s="164"/>
      <c r="I619" s="164"/>
      <c r="J619" s="164"/>
      <c r="M619" s="143"/>
      <c r="O619" s="164"/>
      <c r="P619" s="164"/>
      <c r="Q619" s="162"/>
      <c r="S619" s="164"/>
      <c r="T619" s="164"/>
      <c r="U619" s="164"/>
      <c r="Y619" s="165"/>
      <c r="Z619" s="165"/>
      <c r="AC619" s="164"/>
      <c r="AE619" s="164"/>
      <c r="AF619" s="164"/>
      <c r="AG619" s="164"/>
      <c r="AH619" s="164"/>
      <c r="AI619" s="164"/>
      <c r="AJ619" s="164"/>
    </row>
    <row r="620" spans="2:36" s="163" customFormat="1">
      <c r="B620" s="164"/>
      <c r="E620" s="164"/>
      <c r="G620" s="164"/>
      <c r="H620" s="164"/>
      <c r="I620" s="164"/>
      <c r="J620" s="164"/>
      <c r="M620" s="143"/>
      <c r="O620" s="164"/>
      <c r="P620" s="164"/>
      <c r="Q620" s="162"/>
      <c r="S620" s="164"/>
      <c r="T620" s="164"/>
      <c r="U620" s="164"/>
      <c r="Y620" s="165"/>
      <c r="Z620" s="165"/>
      <c r="AC620" s="164"/>
      <c r="AE620" s="164"/>
      <c r="AF620" s="164"/>
      <c r="AG620" s="164"/>
      <c r="AH620" s="164"/>
      <c r="AI620" s="164"/>
      <c r="AJ620" s="164"/>
    </row>
    <row r="621" spans="2:36" s="163" customFormat="1">
      <c r="B621" s="164"/>
      <c r="E621" s="164"/>
      <c r="G621" s="164"/>
      <c r="H621" s="164"/>
      <c r="I621" s="164"/>
      <c r="J621" s="164"/>
      <c r="M621" s="143"/>
      <c r="O621" s="164"/>
      <c r="P621" s="164"/>
      <c r="Q621" s="162"/>
      <c r="S621" s="164"/>
      <c r="T621" s="164"/>
      <c r="U621" s="164"/>
      <c r="Y621" s="165"/>
      <c r="Z621" s="165"/>
      <c r="AC621" s="164"/>
      <c r="AE621" s="164"/>
      <c r="AF621" s="164"/>
      <c r="AG621" s="164"/>
      <c r="AH621" s="164"/>
      <c r="AI621" s="164"/>
      <c r="AJ621" s="164"/>
    </row>
    <row r="622" spans="2:36" s="163" customFormat="1">
      <c r="B622" s="164"/>
      <c r="E622" s="164"/>
      <c r="G622" s="164"/>
      <c r="H622" s="164"/>
      <c r="I622" s="164"/>
      <c r="J622" s="164"/>
      <c r="M622" s="143"/>
      <c r="O622" s="164"/>
      <c r="P622" s="164"/>
      <c r="Q622" s="162"/>
      <c r="S622" s="164"/>
      <c r="T622" s="164"/>
      <c r="U622" s="164"/>
      <c r="Y622" s="165"/>
      <c r="Z622" s="165"/>
      <c r="AC622" s="164"/>
      <c r="AE622" s="164"/>
      <c r="AF622" s="164"/>
      <c r="AG622" s="164"/>
      <c r="AH622" s="164"/>
      <c r="AI622" s="164"/>
      <c r="AJ622" s="164"/>
    </row>
    <row r="623" spans="2:36" s="163" customFormat="1">
      <c r="B623" s="164"/>
      <c r="E623" s="164"/>
      <c r="G623" s="164"/>
      <c r="H623" s="164"/>
      <c r="I623" s="164"/>
      <c r="J623" s="164"/>
      <c r="M623" s="143"/>
      <c r="O623" s="164"/>
      <c r="P623" s="164"/>
      <c r="Q623" s="162"/>
      <c r="S623" s="164"/>
      <c r="T623" s="164"/>
      <c r="U623" s="164"/>
      <c r="Y623" s="165"/>
      <c r="Z623" s="165"/>
      <c r="AC623" s="164"/>
      <c r="AE623" s="164"/>
      <c r="AF623" s="164"/>
      <c r="AG623" s="164"/>
      <c r="AH623" s="164"/>
      <c r="AI623" s="164"/>
      <c r="AJ623" s="164"/>
    </row>
    <row r="624" spans="2:36" s="163" customFormat="1">
      <c r="B624" s="164"/>
      <c r="E624" s="164"/>
      <c r="G624" s="164"/>
      <c r="H624" s="164"/>
      <c r="I624" s="164"/>
      <c r="J624" s="164"/>
      <c r="M624" s="143"/>
      <c r="O624" s="164"/>
      <c r="P624" s="164"/>
      <c r="Q624" s="162"/>
      <c r="S624" s="164"/>
      <c r="T624" s="164"/>
      <c r="U624" s="164"/>
      <c r="Y624" s="165"/>
      <c r="Z624" s="165"/>
      <c r="AC624" s="164"/>
      <c r="AE624" s="164"/>
      <c r="AF624" s="164"/>
      <c r="AG624" s="164"/>
      <c r="AH624" s="164"/>
      <c r="AI624" s="164"/>
      <c r="AJ624" s="164"/>
    </row>
    <row r="625" spans="2:36" s="163" customFormat="1">
      <c r="B625" s="164"/>
      <c r="E625" s="164"/>
      <c r="G625" s="164"/>
      <c r="H625" s="164"/>
      <c r="I625" s="164"/>
      <c r="J625" s="164"/>
      <c r="M625" s="143"/>
      <c r="O625" s="164"/>
      <c r="P625" s="164"/>
      <c r="Q625" s="162"/>
      <c r="S625" s="164"/>
      <c r="T625" s="164"/>
      <c r="U625" s="164"/>
      <c r="Y625" s="165"/>
      <c r="Z625" s="165"/>
      <c r="AC625" s="164"/>
      <c r="AE625" s="164"/>
      <c r="AF625" s="164"/>
      <c r="AG625" s="164"/>
      <c r="AH625" s="164"/>
      <c r="AI625" s="164"/>
      <c r="AJ625" s="164"/>
    </row>
    <row r="626" spans="2:36" s="163" customFormat="1">
      <c r="B626" s="164"/>
      <c r="E626" s="164"/>
      <c r="G626" s="164"/>
      <c r="H626" s="164"/>
      <c r="I626" s="164"/>
      <c r="J626" s="164"/>
      <c r="M626" s="143"/>
      <c r="O626" s="164"/>
      <c r="P626" s="164"/>
      <c r="Q626" s="162"/>
      <c r="S626" s="164"/>
      <c r="T626" s="164"/>
      <c r="U626" s="164"/>
      <c r="Y626" s="165"/>
      <c r="Z626" s="165"/>
      <c r="AC626" s="164"/>
      <c r="AE626" s="164"/>
      <c r="AF626" s="164"/>
      <c r="AG626" s="164"/>
      <c r="AH626" s="164"/>
      <c r="AI626" s="164"/>
      <c r="AJ626" s="164"/>
    </row>
    <row r="627" spans="2:36" s="163" customFormat="1">
      <c r="B627" s="164"/>
      <c r="E627" s="164"/>
      <c r="G627" s="164"/>
      <c r="H627" s="164"/>
      <c r="I627" s="164"/>
      <c r="J627" s="164"/>
      <c r="M627" s="143"/>
      <c r="O627" s="164"/>
      <c r="P627" s="164"/>
      <c r="Q627" s="162"/>
      <c r="S627" s="164"/>
      <c r="T627" s="164"/>
      <c r="U627" s="164"/>
      <c r="Y627" s="165"/>
      <c r="Z627" s="165"/>
      <c r="AC627" s="164"/>
      <c r="AE627" s="164"/>
      <c r="AF627" s="164"/>
      <c r="AG627" s="164"/>
      <c r="AH627" s="164"/>
      <c r="AI627" s="164"/>
      <c r="AJ627" s="164"/>
    </row>
    <row r="628" spans="2:36" s="163" customFormat="1">
      <c r="B628" s="164"/>
      <c r="E628" s="164"/>
      <c r="G628" s="164"/>
      <c r="H628" s="164"/>
      <c r="I628" s="164"/>
      <c r="J628" s="164"/>
      <c r="M628" s="143"/>
      <c r="O628" s="164"/>
      <c r="P628" s="164"/>
      <c r="Q628" s="162"/>
      <c r="S628" s="164"/>
      <c r="T628" s="164"/>
      <c r="U628" s="164"/>
      <c r="Y628" s="165"/>
      <c r="Z628" s="165"/>
      <c r="AC628" s="164"/>
      <c r="AE628" s="164"/>
      <c r="AF628" s="164"/>
      <c r="AG628" s="164"/>
      <c r="AH628" s="164"/>
      <c r="AI628" s="164"/>
      <c r="AJ628" s="164"/>
    </row>
    <row r="629" spans="2:36" s="163" customFormat="1">
      <c r="B629" s="164"/>
      <c r="E629" s="164"/>
      <c r="G629" s="164"/>
      <c r="H629" s="164"/>
      <c r="I629" s="164"/>
      <c r="J629" s="164"/>
      <c r="M629" s="143"/>
      <c r="O629" s="164"/>
      <c r="P629" s="164"/>
      <c r="Q629" s="162"/>
      <c r="S629" s="164"/>
      <c r="T629" s="164"/>
      <c r="U629" s="164"/>
      <c r="Y629" s="165"/>
      <c r="Z629" s="165"/>
      <c r="AC629" s="164"/>
      <c r="AE629" s="164"/>
      <c r="AF629" s="164"/>
      <c r="AG629" s="164"/>
      <c r="AH629" s="164"/>
      <c r="AI629" s="164"/>
      <c r="AJ629" s="164"/>
    </row>
    <row r="630" spans="2:36" s="163" customFormat="1">
      <c r="B630" s="164"/>
      <c r="E630" s="164"/>
      <c r="G630" s="164"/>
      <c r="H630" s="164"/>
      <c r="I630" s="164"/>
      <c r="J630" s="164"/>
      <c r="M630" s="143"/>
      <c r="O630" s="164"/>
      <c r="P630" s="164"/>
      <c r="Q630" s="162"/>
      <c r="S630" s="164"/>
      <c r="T630" s="164"/>
      <c r="U630" s="164"/>
      <c r="Y630" s="165"/>
      <c r="Z630" s="165"/>
      <c r="AC630" s="164"/>
      <c r="AE630" s="164"/>
      <c r="AF630" s="164"/>
      <c r="AG630" s="164"/>
      <c r="AH630" s="164"/>
      <c r="AI630" s="164"/>
      <c r="AJ630" s="164"/>
    </row>
    <row r="631" spans="2:36" s="163" customFormat="1">
      <c r="B631" s="164"/>
      <c r="E631" s="164"/>
      <c r="G631" s="164"/>
      <c r="H631" s="164"/>
      <c r="I631" s="164"/>
      <c r="J631" s="164"/>
      <c r="M631" s="143"/>
      <c r="O631" s="164"/>
      <c r="P631" s="164"/>
      <c r="Q631" s="162"/>
      <c r="S631" s="164"/>
      <c r="T631" s="164"/>
      <c r="U631" s="164"/>
      <c r="Y631" s="165"/>
      <c r="Z631" s="165"/>
      <c r="AC631" s="164"/>
      <c r="AE631" s="164"/>
      <c r="AF631" s="164"/>
      <c r="AG631" s="164"/>
      <c r="AH631" s="164"/>
      <c r="AI631" s="164"/>
      <c r="AJ631" s="164"/>
    </row>
    <row r="632" spans="2:36" s="163" customFormat="1">
      <c r="B632" s="164"/>
      <c r="E632" s="164"/>
      <c r="G632" s="164"/>
      <c r="H632" s="164"/>
      <c r="I632" s="164"/>
      <c r="J632" s="164"/>
      <c r="M632" s="143"/>
      <c r="O632" s="164"/>
      <c r="P632" s="164"/>
      <c r="Q632" s="162"/>
      <c r="S632" s="164"/>
      <c r="T632" s="164"/>
      <c r="U632" s="164"/>
      <c r="Y632" s="165"/>
      <c r="Z632" s="165"/>
      <c r="AC632" s="164"/>
      <c r="AE632" s="164"/>
      <c r="AF632" s="164"/>
      <c r="AG632" s="164"/>
      <c r="AH632" s="164"/>
      <c r="AI632" s="164"/>
      <c r="AJ632" s="164"/>
    </row>
    <row r="633" spans="2:36" s="163" customFormat="1">
      <c r="B633" s="164"/>
      <c r="E633" s="164"/>
      <c r="G633" s="164"/>
      <c r="H633" s="164"/>
      <c r="I633" s="164"/>
      <c r="J633" s="164"/>
      <c r="M633" s="143"/>
      <c r="O633" s="164"/>
      <c r="P633" s="164"/>
      <c r="Q633" s="162"/>
      <c r="S633" s="164"/>
      <c r="T633" s="164"/>
      <c r="U633" s="164"/>
      <c r="Y633" s="165"/>
      <c r="Z633" s="165"/>
      <c r="AC633" s="164"/>
      <c r="AE633" s="164"/>
      <c r="AF633" s="164"/>
      <c r="AG633" s="164"/>
      <c r="AH633" s="164"/>
      <c r="AI633" s="164"/>
      <c r="AJ633" s="164"/>
    </row>
    <row r="634" spans="2:36" s="163" customFormat="1">
      <c r="B634" s="164"/>
      <c r="E634" s="164"/>
      <c r="G634" s="164"/>
      <c r="H634" s="164"/>
      <c r="I634" s="164"/>
      <c r="J634" s="164"/>
      <c r="M634" s="143"/>
      <c r="O634" s="164"/>
      <c r="P634" s="164"/>
      <c r="Q634" s="162"/>
      <c r="S634" s="164"/>
      <c r="T634" s="164"/>
      <c r="U634" s="164"/>
      <c r="Y634" s="165"/>
      <c r="Z634" s="165"/>
      <c r="AC634" s="164"/>
      <c r="AE634" s="164"/>
      <c r="AF634" s="164"/>
      <c r="AG634" s="164"/>
      <c r="AH634" s="164"/>
      <c r="AI634" s="164"/>
      <c r="AJ634" s="164"/>
    </row>
    <row r="635" spans="2:36" s="163" customFormat="1">
      <c r="B635" s="164"/>
      <c r="E635" s="164"/>
      <c r="G635" s="164"/>
      <c r="H635" s="164"/>
      <c r="I635" s="164"/>
      <c r="J635" s="164"/>
      <c r="M635" s="143"/>
      <c r="O635" s="164"/>
      <c r="P635" s="164"/>
      <c r="Q635" s="162"/>
      <c r="S635" s="164"/>
      <c r="T635" s="164"/>
      <c r="U635" s="164"/>
      <c r="Y635" s="165"/>
      <c r="Z635" s="165"/>
      <c r="AC635" s="164"/>
      <c r="AE635" s="164"/>
      <c r="AF635" s="164"/>
      <c r="AG635" s="164"/>
      <c r="AH635" s="164"/>
      <c r="AI635" s="164"/>
      <c r="AJ635" s="164"/>
    </row>
    <row r="636" spans="2:36" s="163" customFormat="1">
      <c r="B636" s="164"/>
      <c r="E636" s="164"/>
      <c r="G636" s="164"/>
      <c r="H636" s="164"/>
      <c r="I636" s="164"/>
      <c r="J636" s="164"/>
      <c r="M636" s="143"/>
      <c r="O636" s="164"/>
      <c r="P636" s="164"/>
      <c r="Q636" s="162"/>
      <c r="S636" s="164"/>
      <c r="T636" s="164"/>
      <c r="U636" s="164"/>
      <c r="Y636" s="165"/>
      <c r="Z636" s="165"/>
      <c r="AC636" s="164"/>
      <c r="AE636" s="164"/>
      <c r="AF636" s="164"/>
      <c r="AG636" s="164"/>
      <c r="AH636" s="164"/>
      <c r="AI636" s="164"/>
      <c r="AJ636" s="164"/>
    </row>
    <row r="637" spans="2:36" s="163" customFormat="1">
      <c r="B637" s="164"/>
      <c r="E637" s="164"/>
      <c r="G637" s="164"/>
      <c r="H637" s="164"/>
      <c r="I637" s="164"/>
      <c r="J637" s="164"/>
      <c r="M637" s="143"/>
      <c r="O637" s="164"/>
      <c r="P637" s="164"/>
      <c r="Q637" s="162"/>
      <c r="S637" s="164"/>
      <c r="T637" s="164"/>
      <c r="U637" s="164"/>
      <c r="Y637" s="165"/>
      <c r="Z637" s="165"/>
      <c r="AC637" s="164"/>
      <c r="AE637" s="164"/>
      <c r="AF637" s="164"/>
      <c r="AG637" s="164"/>
      <c r="AH637" s="164"/>
      <c r="AI637" s="164"/>
      <c r="AJ637" s="164"/>
    </row>
    <row r="638" spans="2:36" s="163" customFormat="1">
      <c r="B638" s="164"/>
      <c r="E638" s="164"/>
      <c r="G638" s="164"/>
      <c r="H638" s="164"/>
      <c r="I638" s="164"/>
      <c r="J638" s="164"/>
      <c r="M638" s="143"/>
      <c r="O638" s="164"/>
      <c r="P638" s="164"/>
      <c r="Q638" s="162"/>
      <c r="S638" s="164"/>
      <c r="T638" s="164"/>
      <c r="U638" s="164"/>
      <c r="Y638" s="165"/>
      <c r="Z638" s="165"/>
      <c r="AC638" s="164"/>
      <c r="AE638" s="164"/>
      <c r="AF638" s="164"/>
      <c r="AG638" s="164"/>
      <c r="AH638" s="164"/>
      <c r="AI638" s="164"/>
      <c r="AJ638" s="164"/>
    </row>
    <row r="639" spans="2:36" s="163" customFormat="1">
      <c r="B639" s="164"/>
      <c r="E639" s="164"/>
      <c r="G639" s="164"/>
      <c r="H639" s="164"/>
      <c r="I639" s="164"/>
      <c r="J639" s="164"/>
      <c r="M639" s="143"/>
      <c r="O639" s="164"/>
      <c r="P639" s="164"/>
      <c r="Q639" s="162"/>
      <c r="S639" s="164"/>
      <c r="T639" s="164"/>
      <c r="U639" s="164"/>
      <c r="Y639" s="165"/>
      <c r="Z639" s="165"/>
      <c r="AC639" s="164"/>
      <c r="AE639" s="164"/>
      <c r="AF639" s="164"/>
      <c r="AG639" s="164"/>
      <c r="AH639" s="164"/>
      <c r="AI639" s="164"/>
      <c r="AJ639" s="164"/>
    </row>
    <row r="640" spans="2:36" s="163" customFormat="1">
      <c r="B640" s="164"/>
      <c r="E640" s="164"/>
      <c r="G640" s="164"/>
      <c r="H640" s="164"/>
      <c r="I640" s="164"/>
      <c r="J640" s="164"/>
      <c r="M640" s="143"/>
      <c r="O640" s="164"/>
      <c r="P640" s="164"/>
      <c r="Q640" s="162"/>
      <c r="S640" s="164"/>
      <c r="T640" s="164"/>
      <c r="U640" s="164"/>
      <c r="Y640" s="165"/>
      <c r="Z640" s="165"/>
      <c r="AC640" s="164"/>
      <c r="AE640" s="164"/>
      <c r="AF640" s="164"/>
      <c r="AG640" s="164"/>
      <c r="AH640" s="164"/>
      <c r="AI640" s="164"/>
      <c r="AJ640" s="164"/>
    </row>
    <row r="641" spans="2:36" s="163" customFormat="1">
      <c r="B641" s="164"/>
      <c r="E641" s="164"/>
      <c r="G641" s="164"/>
      <c r="H641" s="164"/>
      <c r="I641" s="164"/>
      <c r="J641" s="164"/>
      <c r="M641" s="143"/>
      <c r="O641" s="164"/>
      <c r="P641" s="164"/>
      <c r="Q641" s="162"/>
      <c r="S641" s="164"/>
      <c r="T641" s="164"/>
      <c r="U641" s="164"/>
      <c r="Y641" s="165"/>
      <c r="Z641" s="165"/>
      <c r="AC641" s="164"/>
      <c r="AE641" s="164"/>
      <c r="AF641" s="164"/>
      <c r="AG641" s="164"/>
      <c r="AH641" s="164"/>
      <c r="AI641" s="164"/>
      <c r="AJ641" s="164"/>
    </row>
    <row r="642" spans="2:36" s="163" customFormat="1">
      <c r="B642" s="164"/>
      <c r="E642" s="164"/>
      <c r="G642" s="164"/>
      <c r="H642" s="164"/>
      <c r="I642" s="164"/>
      <c r="J642" s="164"/>
      <c r="M642" s="143"/>
      <c r="O642" s="164"/>
      <c r="P642" s="164"/>
      <c r="Q642" s="162"/>
      <c r="S642" s="164"/>
      <c r="T642" s="164"/>
      <c r="U642" s="164"/>
      <c r="Y642" s="165"/>
      <c r="Z642" s="165"/>
      <c r="AC642" s="164"/>
      <c r="AE642" s="164"/>
      <c r="AF642" s="164"/>
      <c r="AG642" s="164"/>
      <c r="AH642" s="164"/>
      <c r="AI642" s="164"/>
      <c r="AJ642" s="164"/>
    </row>
    <row r="643" spans="2:36" s="163" customFormat="1">
      <c r="B643" s="164"/>
      <c r="E643" s="164"/>
      <c r="G643" s="164"/>
      <c r="H643" s="164"/>
      <c r="I643" s="164"/>
      <c r="J643" s="164"/>
      <c r="M643" s="143"/>
      <c r="O643" s="164"/>
      <c r="P643" s="164"/>
      <c r="Q643" s="162"/>
      <c r="S643" s="164"/>
      <c r="T643" s="164"/>
      <c r="U643" s="164"/>
      <c r="Y643" s="165"/>
      <c r="Z643" s="165"/>
      <c r="AC643" s="164"/>
      <c r="AE643" s="164"/>
      <c r="AF643" s="164"/>
      <c r="AG643" s="164"/>
      <c r="AH643" s="164"/>
      <c r="AI643" s="164"/>
      <c r="AJ643" s="164"/>
    </row>
    <row r="644" spans="2:36" s="163" customFormat="1">
      <c r="B644" s="164"/>
      <c r="E644" s="164"/>
      <c r="G644" s="164"/>
      <c r="H644" s="164"/>
      <c r="I644" s="164"/>
      <c r="J644" s="164"/>
      <c r="M644" s="143"/>
      <c r="O644" s="164"/>
      <c r="P644" s="164"/>
      <c r="Q644" s="162"/>
      <c r="S644" s="164"/>
      <c r="T644" s="164"/>
      <c r="U644" s="164"/>
      <c r="Y644" s="165"/>
      <c r="Z644" s="165"/>
      <c r="AC644" s="164"/>
      <c r="AE644" s="164"/>
      <c r="AF644" s="164"/>
      <c r="AG644" s="164"/>
      <c r="AH644" s="164"/>
      <c r="AI644" s="164"/>
      <c r="AJ644" s="164"/>
    </row>
    <row r="645" spans="2:36" s="163" customFormat="1">
      <c r="B645" s="164"/>
      <c r="E645" s="164"/>
      <c r="G645" s="164"/>
      <c r="H645" s="164"/>
      <c r="I645" s="164"/>
      <c r="J645" s="164"/>
      <c r="M645" s="143"/>
      <c r="O645" s="164"/>
      <c r="P645" s="164"/>
      <c r="Q645" s="162"/>
      <c r="S645" s="164"/>
      <c r="T645" s="164"/>
      <c r="U645" s="164"/>
      <c r="Y645" s="165"/>
      <c r="Z645" s="165"/>
      <c r="AC645" s="164"/>
      <c r="AE645" s="164"/>
      <c r="AF645" s="164"/>
      <c r="AG645" s="164"/>
      <c r="AH645" s="164"/>
      <c r="AI645" s="164"/>
      <c r="AJ645" s="164"/>
    </row>
    <row r="646" spans="2:36" s="163" customFormat="1">
      <c r="B646" s="164"/>
      <c r="E646" s="164"/>
      <c r="G646" s="164"/>
      <c r="H646" s="164"/>
      <c r="I646" s="164"/>
      <c r="J646" s="164"/>
      <c r="M646" s="143"/>
      <c r="O646" s="164"/>
      <c r="P646" s="164"/>
      <c r="Q646" s="162"/>
      <c r="S646" s="164"/>
      <c r="T646" s="164"/>
      <c r="U646" s="164"/>
      <c r="Y646" s="165"/>
      <c r="Z646" s="165"/>
      <c r="AC646" s="164"/>
      <c r="AE646" s="164"/>
      <c r="AF646" s="164"/>
      <c r="AG646" s="164"/>
      <c r="AH646" s="164"/>
      <c r="AI646" s="164"/>
      <c r="AJ646" s="164"/>
    </row>
    <row r="647" spans="2:36" s="163" customFormat="1">
      <c r="B647" s="164"/>
      <c r="E647" s="164"/>
      <c r="G647" s="164"/>
      <c r="H647" s="164"/>
      <c r="I647" s="164"/>
      <c r="J647" s="164"/>
      <c r="M647" s="143"/>
      <c r="O647" s="164"/>
      <c r="P647" s="164"/>
      <c r="Q647" s="162"/>
      <c r="S647" s="164"/>
      <c r="T647" s="164"/>
      <c r="U647" s="164"/>
      <c r="Y647" s="165"/>
      <c r="Z647" s="165"/>
      <c r="AC647" s="164"/>
      <c r="AE647" s="164"/>
      <c r="AF647" s="164"/>
      <c r="AG647" s="164"/>
      <c r="AH647" s="164"/>
      <c r="AI647" s="164"/>
      <c r="AJ647" s="164"/>
    </row>
    <row r="648" spans="2:36" s="163" customFormat="1">
      <c r="B648" s="164"/>
      <c r="E648" s="164"/>
      <c r="G648" s="164"/>
      <c r="H648" s="164"/>
      <c r="I648" s="164"/>
      <c r="J648" s="164"/>
      <c r="M648" s="143"/>
      <c r="O648" s="164"/>
      <c r="P648" s="164"/>
      <c r="Q648" s="162"/>
      <c r="S648" s="164"/>
      <c r="T648" s="164"/>
      <c r="U648" s="164"/>
      <c r="Y648" s="165"/>
      <c r="Z648" s="165"/>
      <c r="AC648" s="164"/>
      <c r="AE648" s="164"/>
      <c r="AF648" s="164"/>
      <c r="AG648" s="164"/>
      <c r="AH648" s="164"/>
      <c r="AI648" s="164"/>
      <c r="AJ648" s="164"/>
    </row>
    <row r="649" spans="2:36" s="163" customFormat="1">
      <c r="B649" s="164"/>
      <c r="E649" s="164"/>
      <c r="G649" s="164"/>
      <c r="H649" s="164"/>
      <c r="I649" s="164"/>
      <c r="J649" s="164"/>
      <c r="M649" s="143"/>
      <c r="O649" s="164"/>
      <c r="P649" s="164"/>
      <c r="Q649" s="162"/>
      <c r="S649" s="164"/>
      <c r="T649" s="164"/>
      <c r="U649" s="164"/>
      <c r="Y649" s="165"/>
      <c r="Z649" s="165"/>
      <c r="AC649" s="164"/>
      <c r="AE649" s="164"/>
      <c r="AF649" s="164"/>
      <c r="AG649" s="164"/>
      <c r="AH649" s="164"/>
      <c r="AI649" s="164"/>
      <c r="AJ649" s="164"/>
    </row>
    <row r="650" spans="2:36" s="163" customFormat="1">
      <c r="B650" s="164"/>
      <c r="E650" s="164"/>
      <c r="G650" s="164"/>
      <c r="H650" s="164"/>
      <c r="I650" s="164"/>
      <c r="J650" s="164"/>
      <c r="M650" s="143"/>
      <c r="O650" s="164"/>
      <c r="P650" s="164"/>
      <c r="Q650" s="162"/>
      <c r="S650" s="164"/>
      <c r="T650" s="164"/>
      <c r="U650" s="164"/>
      <c r="Y650" s="165"/>
      <c r="Z650" s="165"/>
      <c r="AC650" s="164"/>
      <c r="AE650" s="164"/>
      <c r="AF650" s="164"/>
      <c r="AG650" s="164"/>
      <c r="AH650" s="164"/>
      <c r="AI650" s="164"/>
      <c r="AJ650" s="164"/>
    </row>
    <row r="651" spans="2:36" s="163" customFormat="1">
      <c r="B651" s="164"/>
      <c r="E651" s="164"/>
      <c r="G651" s="164"/>
      <c r="H651" s="164"/>
      <c r="I651" s="164"/>
      <c r="J651" s="164"/>
      <c r="M651" s="143"/>
      <c r="O651" s="164"/>
      <c r="P651" s="164"/>
      <c r="Q651" s="162"/>
      <c r="S651" s="164"/>
      <c r="T651" s="164"/>
      <c r="U651" s="164"/>
      <c r="Y651" s="165"/>
      <c r="Z651" s="165"/>
      <c r="AC651" s="164"/>
      <c r="AE651" s="164"/>
      <c r="AF651" s="164"/>
      <c r="AG651" s="164"/>
      <c r="AH651" s="164"/>
      <c r="AI651" s="164"/>
      <c r="AJ651" s="164"/>
    </row>
    <row r="652" spans="2:36" s="163" customFormat="1">
      <c r="B652" s="164"/>
      <c r="E652" s="164"/>
      <c r="G652" s="164"/>
      <c r="H652" s="164"/>
      <c r="I652" s="164"/>
      <c r="J652" s="164"/>
      <c r="M652" s="143"/>
      <c r="O652" s="164"/>
      <c r="P652" s="164"/>
      <c r="Q652" s="162"/>
      <c r="S652" s="164"/>
      <c r="T652" s="164"/>
      <c r="U652" s="164"/>
      <c r="Y652" s="165"/>
      <c r="Z652" s="165"/>
      <c r="AC652" s="164"/>
      <c r="AE652" s="164"/>
      <c r="AF652" s="164"/>
      <c r="AG652" s="164"/>
      <c r="AH652" s="164"/>
      <c r="AI652" s="164"/>
      <c r="AJ652" s="164"/>
    </row>
    <row r="653" spans="2:36" s="163" customFormat="1">
      <c r="B653" s="164"/>
      <c r="E653" s="164"/>
      <c r="G653" s="164"/>
      <c r="H653" s="164"/>
      <c r="I653" s="164"/>
      <c r="J653" s="164"/>
      <c r="M653" s="143"/>
      <c r="O653" s="164"/>
      <c r="P653" s="164"/>
      <c r="Q653" s="162"/>
      <c r="S653" s="164"/>
      <c r="T653" s="164"/>
      <c r="U653" s="164"/>
      <c r="Y653" s="165"/>
      <c r="Z653" s="165"/>
      <c r="AC653" s="164"/>
      <c r="AE653" s="164"/>
      <c r="AF653" s="164"/>
      <c r="AG653" s="164"/>
      <c r="AH653" s="164"/>
      <c r="AI653" s="164"/>
      <c r="AJ653" s="164"/>
    </row>
    <row r="654" spans="2:36" s="163" customFormat="1">
      <c r="B654" s="164"/>
      <c r="E654" s="164"/>
      <c r="G654" s="164"/>
      <c r="H654" s="164"/>
      <c r="I654" s="164"/>
      <c r="J654" s="164"/>
      <c r="M654" s="143"/>
      <c r="O654" s="164"/>
      <c r="P654" s="164"/>
      <c r="Q654" s="162"/>
      <c r="S654" s="164"/>
      <c r="T654" s="164"/>
      <c r="U654" s="164"/>
      <c r="Y654" s="165"/>
      <c r="Z654" s="165"/>
      <c r="AC654" s="164"/>
      <c r="AE654" s="164"/>
      <c r="AF654" s="164"/>
      <c r="AG654" s="164"/>
      <c r="AH654" s="164"/>
      <c r="AI654" s="164"/>
      <c r="AJ654" s="164"/>
    </row>
    <row r="655" spans="2:36" s="163" customFormat="1">
      <c r="B655" s="164"/>
      <c r="E655" s="164"/>
      <c r="G655" s="164"/>
      <c r="H655" s="164"/>
      <c r="I655" s="164"/>
      <c r="J655" s="164"/>
      <c r="M655" s="143"/>
      <c r="O655" s="164"/>
      <c r="P655" s="164"/>
      <c r="Q655" s="162"/>
      <c r="S655" s="164"/>
      <c r="T655" s="164"/>
      <c r="U655" s="164"/>
      <c r="Y655" s="165"/>
      <c r="Z655" s="165"/>
      <c r="AC655" s="164"/>
      <c r="AE655" s="164"/>
      <c r="AF655" s="164"/>
      <c r="AG655" s="164"/>
      <c r="AH655" s="164"/>
      <c r="AI655" s="164"/>
      <c r="AJ655" s="164"/>
    </row>
    <row r="656" spans="2:36" s="163" customFormat="1">
      <c r="B656" s="164"/>
      <c r="E656" s="164"/>
      <c r="G656" s="164"/>
      <c r="H656" s="164"/>
      <c r="I656" s="164"/>
      <c r="J656" s="164"/>
      <c r="M656" s="143"/>
      <c r="O656" s="164"/>
      <c r="P656" s="164"/>
      <c r="Q656" s="162"/>
      <c r="S656" s="164"/>
      <c r="T656" s="164"/>
      <c r="U656" s="164"/>
      <c r="Y656" s="165"/>
      <c r="Z656" s="165"/>
      <c r="AC656" s="164"/>
      <c r="AE656" s="164"/>
      <c r="AF656" s="164"/>
      <c r="AG656" s="164"/>
      <c r="AH656" s="164"/>
      <c r="AI656" s="164"/>
      <c r="AJ656" s="164"/>
    </row>
    <row r="657" spans="2:36" s="163" customFormat="1">
      <c r="B657" s="164"/>
      <c r="E657" s="164"/>
      <c r="G657" s="164"/>
      <c r="H657" s="164"/>
      <c r="I657" s="164"/>
      <c r="J657" s="164"/>
      <c r="M657" s="143"/>
      <c r="O657" s="164"/>
      <c r="P657" s="164"/>
      <c r="Q657" s="162"/>
      <c r="S657" s="164"/>
      <c r="T657" s="164"/>
      <c r="U657" s="164"/>
      <c r="Y657" s="165"/>
      <c r="Z657" s="165"/>
      <c r="AC657" s="164"/>
      <c r="AE657" s="164"/>
      <c r="AF657" s="164"/>
      <c r="AG657" s="164"/>
      <c r="AH657" s="164"/>
      <c r="AI657" s="164"/>
      <c r="AJ657" s="164"/>
    </row>
    <row r="658" spans="2:36" s="163" customFormat="1">
      <c r="B658" s="164"/>
      <c r="E658" s="164"/>
      <c r="G658" s="164"/>
      <c r="H658" s="164"/>
      <c r="I658" s="164"/>
      <c r="J658" s="164"/>
      <c r="M658" s="143"/>
      <c r="O658" s="164"/>
      <c r="P658" s="164"/>
      <c r="Q658" s="162"/>
      <c r="S658" s="164"/>
      <c r="T658" s="164"/>
      <c r="U658" s="164"/>
      <c r="Y658" s="165"/>
      <c r="Z658" s="165"/>
      <c r="AC658" s="164"/>
      <c r="AE658" s="164"/>
      <c r="AF658" s="164"/>
      <c r="AG658" s="164"/>
      <c r="AH658" s="164"/>
      <c r="AI658" s="164"/>
      <c r="AJ658" s="164"/>
    </row>
    <row r="659" spans="2:36" s="163" customFormat="1">
      <c r="B659" s="164"/>
      <c r="E659" s="164"/>
      <c r="G659" s="164"/>
      <c r="H659" s="164"/>
      <c r="I659" s="164"/>
      <c r="J659" s="164"/>
      <c r="M659" s="143"/>
      <c r="O659" s="164"/>
      <c r="P659" s="164"/>
      <c r="Q659" s="162"/>
      <c r="S659" s="164"/>
      <c r="T659" s="164"/>
      <c r="U659" s="164"/>
      <c r="Y659" s="165"/>
      <c r="Z659" s="165"/>
      <c r="AC659" s="164"/>
      <c r="AE659" s="164"/>
      <c r="AF659" s="164"/>
      <c r="AG659" s="164"/>
      <c r="AH659" s="164"/>
      <c r="AI659" s="164"/>
      <c r="AJ659" s="164"/>
    </row>
    <row r="660" spans="2:36" s="163" customFormat="1">
      <c r="B660" s="164"/>
      <c r="E660" s="164"/>
      <c r="G660" s="164"/>
      <c r="H660" s="164"/>
      <c r="I660" s="164"/>
      <c r="J660" s="164"/>
      <c r="M660" s="143"/>
      <c r="O660" s="164"/>
      <c r="P660" s="164"/>
      <c r="Q660" s="162"/>
      <c r="S660" s="164"/>
      <c r="T660" s="164"/>
      <c r="U660" s="164"/>
      <c r="Y660" s="165"/>
      <c r="Z660" s="165"/>
      <c r="AC660" s="164"/>
      <c r="AE660" s="164"/>
      <c r="AF660" s="164"/>
      <c r="AG660" s="164"/>
      <c r="AH660" s="164"/>
      <c r="AI660" s="164"/>
      <c r="AJ660" s="164"/>
    </row>
    <row r="661" spans="2:36" s="163" customFormat="1">
      <c r="B661" s="164"/>
      <c r="E661" s="164"/>
      <c r="G661" s="164"/>
      <c r="H661" s="164"/>
      <c r="I661" s="164"/>
      <c r="J661" s="164"/>
      <c r="M661" s="143"/>
      <c r="O661" s="164"/>
      <c r="P661" s="164"/>
      <c r="Q661" s="162"/>
      <c r="S661" s="164"/>
      <c r="T661" s="164"/>
      <c r="U661" s="164"/>
      <c r="Y661" s="165"/>
      <c r="Z661" s="165"/>
      <c r="AC661" s="164"/>
      <c r="AE661" s="164"/>
      <c r="AF661" s="164"/>
      <c r="AG661" s="164"/>
      <c r="AH661" s="164"/>
      <c r="AI661" s="164"/>
      <c r="AJ661" s="164"/>
    </row>
    <row r="662" spans="2:36" s="163" customFormat="1">
      <c r="B662" s="164"/>
      <c r="E662" s="164"/>
      <c r="G662" s="164"/>
      <c r="H662" s="164"/>
      <c r="I662" s="164"/>
      <c r="J662" s="164"/>
      <c r="M662" s="143"/>
      <c r="O662" s="164"/>
      <c r="P662" s="164"/>
      <c r="Q662" s="162"/>
      <c r="S662" s="164"/>
      <c r="T662" s="164"/>
      <c r="U662" s="164"/>
      <c r="Y662" s="165"/>
      <c r="Z662" s="165"/>
      <c r="AC662" s="164"/>
      <c r="AE662" s="164"/>
      <c r="AF662" s="164"/>
      <c r="AG662" s="164"/>
      <c r="AH662" s="164"/>
      <c r="AI662" s="164"/>
      <c r="AJ662" s="164"/>
    </row>
    <row r="663" spans="2:36" s="163" customFormat="1">
      <c r="B663" s="164"/>
      <c r="E663" s="164"/>
      <c r="G663" s="164"/>
      <c r="H663" s="164"/>
      <c r="I663" s="164"/>
      <c r="J663" s="164"/>
      <c r="M663" s="143"/>
      <c r="O663" s="164"/>
      <c r="P663" s="164"/>
      <c r="Q663" s="162"/>
      <c r="S663" s="164"/>
      <c r="T663" s="164"/>
      <c r="U663" s="164"/>
      <c r="Y663" s="165"/>
      <c r="Z663" s="165"/>
      <c r="AC663" s="164"/>
      <c r="AE663" s="164"/>
      <c r="AF663" s="164"/>
      <c r="AG663" s="164"/>
      <c r="AH663" s="164"/>
      <c r="AI663" s="164"/>
      <c r="AJ663" s="164"/>
    </row>
    <row r="664" spans="2:36" s="163" customFormat="1">
      <c r="B664" s="164"/>
      <c r="E664" s="164"/>
      <c r="G664" s="164"/>
      <c r="H664" s="164"/>
      <c r="I664" s="164"/>
      <c r="J664" s="164"/>
      <c r="M664" s="143"/>
      <c r="O664" s="164"/>
      <c r="P664" s="164"/>
      <c r="Q664" s="162"/>
      <c r="S664" s="164"/>
      <c r="T664" s="164"/>
      <c r="U664" s="164"/>
      <c r="Y664" s="165"/>
      <c r="Z664" s="165"/>
      <c r="AC664" s="164"/>
      <c r="AE664" s="164"/>
      <c r="AF664" s="164"/>
      <c r="AG664" s="164"/>
      <c r="AH664" s="164"/>
      <c r="AI664" s="164"/>
      <c r="AJ664" s="164"/>
    </row>
    <row r="665" spans="2:36" s="163" customFormat="1">
      <c r="B665" s="164"/>
      <c r="E665" s="164"/>
      <c r="G665" s="164"/>
      <c r="H665" s="164"/>
      <c r="I665" s="164"/>
      <c r="J665" s="164"/>
      <c r="M665" s="143"/>
      <c r="O665" s="164"/>
      <c r="P665" s="164"/>
      <c r="Q665" s="162"/>
      <c r="S665" s="164"/>
      <c r="T665" s="164"/>
      <c r="U665" s="164"/>
      <c r="Y665" s="165"/>
      <c r="Z665" s="165"/>
      <c r="AC665" s="164"/>
      <c r="AE665" s="164"/>
      <c r="AF665" s="164"/>
      <c r="AG665" s="164"/>
      <c r="AH665" s="164"/>
      <c r="AI665" s="164"/>
      <c r="AJ665" s="164"/>
    </row>
    <row r="666" spans="2:36" s="163" customFormat="1">
      <c r="B666" s="164"/>
      <c r="E666" s="164"/>
      <c r="G666" s="164"/>
      <c r="H666" s="164"/>
      <c r="I666" s="164"/>
      <c r="J666" s="164"/>
      <c r="M666" s="143"/>
      <c r="O666" s="164"/>
      <c r="P666" s="164"/>
      <c r="Q666" s="162"/>
      <c r="S666" s="164"/>
      <c r="T666" s="164"/>
      <c r="U666" s="164"/>
      <c r="Y666" s="165"/>
      <c r="Z666" s="165"/>
      <c r="AC666" s="164"/>
      <c r="AE666" s="164"/>
      <c r="AF666" s="164"/>
      <c r="AG666" s="164"/>
      <c r="AH666" s="164"/>
      <c r="AI666" s="164"/>
      <c r="AJ666" s="164"/>
    </row>
    <row r="667" spans="2:36" s="163" customFormat="1">
      <c r="B667" s="164"/>
      <c r="E667" s="164"/>
      <c r="G667" s="164"/>
      <c r="H667" s="164"/>
      <c r="I667" s="164"/>
      <c r="J667" s="164"/>
      <c r="M667" s="143"/>
      <c r="O667" s="164"/>
      <c r="P667" s="164"/>
      <c r="Q667" s="162"/>
      <c r="S667" s="164"/>
      <c r="T667" s="164"/>
      <c r="U667" s="164"/>
      <c r="Y667" s="165"/>
      <c r="Z667" s="165"/>
      <c r="AC667" s="164"/>
      <c r="AE667" s="164"/>
      <c r="AF667" s="164"/>
      <c r="AG667" s="164"/>
      <c r="AH667" s="164"/>
      <c r="AI667" s="164"/>
      <c r="AJ667" s="164"/>
    </row>
    <row r="668" spans="2:36" s="163" customFormat="1">
      <c r="B668" s="164"/>
      <c r="E668" s="164"/>
      <c r="G668" s="164"/>
      <c r="H668" s="164"/>
      <c r="I668" s="164"/>
      <c r="J668" s="164"/>
      <c r="M668" s="143"/>
      <c r="O668" s="164"/>
      <c r="P668" s="164"/>
      <c r="Q668" s="162"/>
      <c r="S668" s="164"/>
      <c r="T668" s="164"/>
      <c r="U668" s="164"/>
      <c r="Y668" s="165"/>
      <c r="Z668" s="165"/>
      <c r="AC668" s="164"/>
      <c r="AE668" s="164"/>
      <c r="AF668" s="164"/>
      <c r="AG668" s="164"/>
      <c r="AH668" s="164"/>
      <c r="AI668" s="164"/>
      <c r="AJ668" s="164"/>
    </row>
    <row r="669" spans="2:36" s="163" customFormat="1">
      <c r="B669" s="164"/>
      <c r="E669" s="164"/>
      <c r="G669" s="164"/>
      <c r="H669" s="164"/>
      <c r="I669" s="164"/>
      <c r="J669" s="164"/>
      <c r="M669" s="143"/>
      <c r="O669" s="164"/>
      <c r="P669" s="164"/>
      <c r="Q669" s="162"/>
      <c r="S669" s="164"/>
      <c r="T669" s="164"/>
      <c r="U669" s="164"/>
      <c r="Y669" s="165"/>
      <c r="Z669" s="165"/>
      <c r="AC669" s="164"/>
      <c r="AE669" s="164"/>
      <c r="AF669" s="164"/>
      <c r="AG669" s="164"/>
      <c r="AH669" s="164"/>
      <c r="AI669" s="164"/>
      <c r="AJ669" s="164"/>
    </row>
    <row r="670" spans="2:36" s="163" customFormat="1">
      <c r="B670" s="164"/>
      <c r="E670" s="164"/>
      <c r="G670" s="164"/>
      <c r="H670" s="164"/>
      <c r="I670" s="164"/>
      <c r="J670" s="164"/>
      <c r="M670" s="143"/>
      <c r="O670" s="164"/>
      <c r="P670" s="164"/>
      <c r="Q670" s="162"/>
      <c r="S670" s="164"/>
      <c r="T670" s="164"/>
      <c r="U670" s="164"/>
      <c r="Y670" s="165"/>
      <c r="Z670" s="165"/>
      <c r="AC670" s="164"/>
      <c r="AE670" s="164"/>
      <c r="AF670" s="164"/>
      <c r="AG670" s="164"/>
      <c r="AH670" s="164"/>
      <c r="AI670" s="164"/>
      <c r="AJ670" s="164"/>
    </row>
    <row r="671" spans="2:36" s="163" customFormat="1">
      <c r="B671" s="164"/>
      <c r="E671" s="164"/>
      <c r="G671" s="164"/>
      <c r="H671" s="164"/>
      <c r="I671" s="164"/>
      <c r="J671" s="164"/>
      <c r="M671" s="143"/>
      <c r="O671" s="164"/>
      <c r="P671" s="164"/>
      <c r="Q671" s="162"/>
      <c r="S671" s="164"/>
      <c r="T671" s="164"/>
      <c r="U671" s="164"/>
      <c r="Y671" s="165"/>
      <c r="Z671" s="165"/>
      <c r="AC671" s="164"/>
      <c r="AE671" s="164"/>
      <c r="AF671" s="164"/>
      <c r="AG671" s="164"/>
      <c r="AH671" s="164"/>
      <c r="AI671" s="164"/>
      <c r="AJ671" s="164"/>
    </row>
    <row r="672" spans="2:36" s="163" customFormat="1">
      <c r="B672" s="164"/>
      <c r="E672" s="164"/>
      <c r="G672" s="164"/>
      <c r="H672" s="164"/>
      <c r="I672" s="164"/>
      <c r="J672" s="164"/>
      <c r="M672" s="143"/>
      <c r="O672" s="164"/>
      <c r="P672" s="164"/>
      <c r="Q672" s="162"/>
      <c r="S672" s="164"/>
      <c r="T672" s="164"/>
      <c r="U672" s="164"/>
      <c r="Y672" s="165"/>
      <c r="Z672" s="165"/>
      <c r="AC672" s="164"/>
      <c r="AE672" s="164"/>
      <c r="AF672" s="164"/>
      <c r="AG672" s="164"/>
      <c r="AH672" s="164"/>
      <c r="AI672" s="164"/>
      <c r="AJ672" s="164"/>
    </row>
    <row r="673" spans="2:36" s="163" customFormat="1">
      <c r="B673" s="164"/>
      <c r="E673" s="164"/>
      <c r="G673" s="164"/>
      <c r="H673" s="164"/>
      <c r="I673" s="164"/>
      <c r="J673" s="164"/>
      <c r="M673" s="143"/>
      <c r="O673" s="164"/>
      <c r="P673" s="164"/>
      <c r="Q673" s="162"/>
      <c r="S673" s="164"/>
      <c r="T673" s="164"/>
      <c r="U673" s="164"/>
      <c r="Y673" s="165"/>
      <c r="Z673" s="165"/>
      <c r="AC673" s="164"/>
      <c r="AE673" s="164"/>
      <c r="AF673" s="164"/>
      <c r="AG673" s="164"/>
      <c r="AH673" s="164"/>
      <c r="AI673" s="164"/>
      <c r="AJ673" s="164"/>
    </row>
    <row r="674" spans="2:36" s="163" customFormat="1">
      <c r="B674" s="164"/>
      <c r="E674" s="164"/>
      <c r="G674" s="164"/>
      <c r="H674" s="164"/>
      <c r="I674" s="164"/>
      <c r="J674" s="164"/>
      <c r="M674" s="143"/>
      <c r="O674" s="164"/>
      <c r="P674" s="164"/>
      <c r="Q674" s="162"/>
      <c r="S674" s="164"/>
      <c r="T674" s="164"/>
      <c r="U674" s="164"/>
      <c r="Y674" s="165"/>
      <c r="Z674" s="165"/>
      <c r="AC674" s="164"/>
      <c r="AE674" s="164"/>
      <c r="AF674" s="164"/>
      <c r="AG674" s="164"/>
      <c r="AH674" s="164"/>
      <c r="AI674" s="164"/>
      <c r="AJ674" s="164"/>
    </row>
    <row r="675" spans="2:36" s="163" customFormat="1">
      <c r="B675" s="164"/>
      <c r="E675" s="164"/>
      <c r="G675" s="164"/>
      <c r="H675" s="164"/>
      <c r="I675" s="164"/>
      <c r="J675" s="164"/>
      <c r="M675" s="143"/>
      <c r="O675" s="164"/>
      <c r="P675" s="164"/>
      <c r="Q675" s="162"/>
      <c r="S675" s="164"/>
      <c r="T675" s="164"/>
      <c r="U675" s="164"/>
      <c r="Y675" s="165"/>
      <c r="Z675" s="165"/>
      <c r="AC675" s="164"/>
      <c r="AE675" s="164"/>
      <c r="AF675" s="164"/>
      <c r="AG675" s="164"/>
      <c r="AH675" s="164"/>
      <c r="AI675" s="164"/>
      <c r="AJ675" s="164"/>
    </row>
    <row r="676" spans="2:36" s="163" customFormat="1">
      <c r="B676" s="164"/>
      <c r="E676" s="164"/>
      <c r="G676" s="164"/>
      <c r="H676" s="164"/>
      <c r="I676" s="164"/>
      <c r="J676" s="164"/>
      <c r="M676" s="143"/>
      <c r="O676" s="164"/>
      <c r="P676" s="164"/>
      <c r="Q676" s="162"/>
      <c r="S676" s="164"/>
      <c r="T676" s="164"/>
      <c r="U676" s="164"/>
      <c r="Y676" s="165"/>
      <c r="Z676" s="165"/>
      <c r="AC676" s="164"/>
      <c r="AE676" s="164"/>
      <c r="AF676" s="164"/>
      <c r="AG676" s="164"/>
      <c r="AH676" s="164"/>
      <c r="AI676" s="164"/>
      <c r="AJ676" s="164"/>
    </row>
    <row r="677" spans="2:36" s="163" customFormat="1">
      <c r="B677" s="164"/>
      <c r="E677" s="164"/>
      <c r="G677" s="164"/>
      <c r="H677" s="164"/>
      <c r="I677" s="164"/>
      <c r="J677" s="164"/>
      <c r="M677" s="143"/>
      <c r="O677" s="164"/>
      <c r="P677" s="164"/>
      <c r="Q677" s="162"/>
      <c r="S677" s="164"/>
      <c r="T677" s="164"/>
      <c r="U677" s="164"/>
      <c r="Y677" s="165"/>
      <c r="Z677" s="165"/>
      <c r="AC677" s="164"/>
      <c r="AE677" s="164"/>
      <c r="AF677" s="164"/>
      <c r="AG677" s="164"/>
      <c r="AH677" s="164"/>
      <c r="AI677" s="164"/>
      <c r="AJ677" s="164"/>
    </row>
    <row r="678" spans="2:36" s="163" customFormat="1">
      <c r="B678" s="164"/>
      <c r="E678" s="164"/>
      <c r="G678" s="164"/>
      <c r="H678" s="164"/>
      <c r="I678" s="164"/>
      <c r="J678" s="164"/>
      <c r="M678" s="143"/>
      <c r="O678" s="164"/>
      <c r="P678" s="164"/>
      <c r="Q678" s="162"/>
      <c r="S678" s="164"/>
      <c r="T678" s="164"/>
      <c r="U678" s="164"/>
      <c r="Y678" s="165"/>
      <c r="Z678" s="165"/>
      <c r="AC678" s="164"/>
      <c r="AE678" s="164"/>
      <c r="AF678" s="164"/>
      <c r="AG678" s="164"/>
      <c r="AH678" s="164"/>
      <c r="AI678" s="164"/>
      <c r="AJ678" s="164"/>
    </row>
    <row r="679" spans="2:36" s="163" customFormat="1">
      <c r="B679" s="164"/>
      <c r="E679" s="164"/>
      <c r="G679" s="164"/>
      <c r="H679" s="164"/>
      <c r="I679" s="164"/>
      <c r="J679" s="164"/>
      <c r="M679" s="143"/>
      <c r="O679" s="164"/>
      <c r="P679" s="164"/>
      <c r="Q679" s="162"/>
      <c r="S679" s="164"/>
      <c r="T679" s="164"/>
      <c r="U679" s="164"/>
      <c r="Y679" s="165"/>
      <c r="Z679" s="165"/>
      <c r="AC679" s="164"/>
      <c r="AE679" s="164"/>
      <c r="AF679" s="164"/>
      <c r="AG679" s="164"/>
      <c r="AH679" s="164"/>
      <c r="AI679" s="164"/>
      <c r="AJ679" s="164"/>
    </row>
    <row r="680" spans="2:36" s="163" customFormat="1">
      <c r="B680" s="164"/>
      <c r="E680" s="164"/>
      <c r="G680" s="164"/>
      <c r="H680" s="164"/>
      <c r="I680" s="164"/>
      <c r="J680" s="164"/>
      <c r="M680" s="143"/>
      <c r="O680" s="164"/>
      <c r="P680" s="164"/>
      <c r="Q680" s="162"/>
      <c r="S680" s="164"/>
      <c r="T680" s="164"/>
      <c r="U680" s="164"/>
      <c r="Y680" s="165"/>
      <c r="Z680" s="165"/>
      <c r="AC680" s="164"/>
      <c r="AE680" s="164"/>
      <c r="AF680" s="164"/>
      <c r="AG680" s="164"/>
      <c r="AH680" s="164"/>
      <c r="AI680" s="164"/>
      <c r="AJ680" s="164"/>
    </row>
    <row r="681" spans="2:36" s="163" customFormat="1">
      <c r="B681" s="164"/>
      <c r="E681" s="164"/>
      <c r="G681" s="164"/>
      <c r="H681" s="164"/>
      <c r="I681" s="164"/>
      <c r="J681" s="164"/>
      <c r="M681" s="143"/>
      <c r="O681" s="164"/>
      <c r="P681" s="164"/>
      <c r="Q681" s="162"/>
      <c r="S681" s="164"/>
      <c r="T681" s="164"/>
      <c r="U681" s="164"/>
      <c r="Y681" s="165"/>
      <c r="Z681" s="165"/>
      <c r="AC681" s="164"/>
      <c r="AE681" s="164"/>
      <c r="AF681" s="164"/>
      <c r="AG681" s="164"/>
      <c r="AH681" s="164"/>
      <c r="AI681" s="164"/>
      <c r="AJ681" s="164"/>
    </row>
    <row r="682" spans="2:36" s="163" customFormat="1">
      <c r="B682" s="164"/>
      <c r="E682" s="164"/>
      <c r="G682" s="164"/>
      <c r="H682" s="164"/>
      <c r="I682" s="164"/>
      <c r="J682" s="164"/>
      <c r="M682" s="143"/>
      <c r="O682" s="164"/>
      <c r="P682" s="164"/>
      <c r="Q682" s="162"/>
      <c r="S682" s="164"/>
      <c r="T682" s="164"/>
      <c r="U682" s="164"/>
      <c r="Y682" s="165"/>
      <c r="Z682" s="165"/>
      <c r="AC682" s="164"/>
      <c r="AE682" s="164"/>
      <c r="AF682" s="164"/>
      <c r="AG682" s="164"/>
      <c r="AH682" s="164"/>
      <c r="AI682" s="164"/>
      <c r="AJ682" s="164"/>
    </row>
    <row r="683" spans="2:36" s="163" customFormat="1">
      <c r="B683" s="164"/>
      <c r="E683" s="164"/>
      <c r="G683" s="164"/>
      <c r="H683" s="164"/>
      <c r="I683" s="164"/>
      <c r="J683" s="164"/>
      <c r="M683" s="143"/>
      <c r="O683" s="164"/>
      <c r="P683" s="164"/>
      <c r="Q683" s="162"/>
      <c r="S683" s="164"/>
      <c r="T683" s="164"/>
      <c r="U683" s="164"/>
      <c r="Y683" s="165"/>
      <c r="Z683" s="165"/>
      <c r="AC683" s="164"/>
      <c r="AE683" s="164"/>
      <c r="AF683" s="164"/>
      <c r="AG683" s="164"/>
      <c r="AH683" s="164"/>
      <c r="AI683" s="164"/>
      <c r="AJ683" s="164"/>
    </row>
    <row r="684" spans="2:36" s="163" customFormat="1">
      <c r="B684" s="164"/>
      <c r="E684" s="164"/>
      <c r="G684" s="164"/>
      <c r="H684" s="164"/>
      <c r="I684" s="164"/>
      <c r="J684" s="164"/>
      <c r="M684" s="143"/>
      <c r="O684" s="164"/>
      <c r="P684" s="164"/>
      <c r="Q684" s="162"/>
      <c r="S684" s="164"/>
      <c r="T684" s="164"/>
      <c r="U684" s="164"/>
      <c r="Y684" s="165"/>
      <c r="Z684" s="165"/>
      <c r="AC684" s="164"/>
      <c r="AE684" s="164"/>
      <c r="AF684" s="164"/>
      <c r="AG684" s="164"/>
      <c r="AH684" s="164"/>
      <c r="AI684" s="164"/>
      <c r="AJ684" s="164"/>
    </row>
    <row r="685" spans="2:36" s="163" customFormat="1">
      <c r="B685" s="164"/>
      <c r="E685" s="164"/>
      <c r="G685" s="164"/>
      <c r="H685" s="164"/>
      <c r="I685" s="164"/>
      <c r="J685" s="164"/>
      <c r="M685" s="143"/>
      <c r="O685" s="164"/>
      <c r="P685" s="164"/>
      <c r="Q685" s="162"/>
      <c r="S685" s="164"/>
      <c r="T685" s="164"/>
      <c r="U685" s="164"/>
      <c r="Y685" s="165"/>
      <c r="Z685" s="165"/>
      <c r="AC685" s="164"/>
      <c r="AE685" s="164"/>
      <c r="AF685" s="164"/>
      <c r="AG685" s="164"/>
      <c r="AH685" s="164"/>
      <c r="AI685" s="164"/>
      <c r="AJ685" s="164"/>
    </row>
    <row r="686" spans="2:36" s="163" customFormat="1">
      <c r="B686" s="164"/>
      <c r="E686" s="164"/>
      <c r="G686" s="164"/>
      <c r="H686" s="164"/>
      <c r="I686" s="164"/>
      <c r="J686" s="164"/>
      <c r="M686" s="143"/>
      <c r="O686" s="164"/>
      <c r="P686" s="164"/>
      <c r="Q686" s="162"/>
      <c r="S686" s="164"/>
      <c r="T686" s="164"/>
      <c r="U686" s="164"/>
      <c r="Y686" s="165"/>
      <c r="Z686" s="165"/>
      <c r="AC686" s="164"/>
      <c r="AE686" s="164"/>
      <c r="AF686" s="164"/>
      <c r="AG686" s="164"/>
      <c r="AH686" s="164"/>
      <c r="AI686" s="164"/>
      <c r="AJ686" s="164"/>
    </row>
    <row r="687" spans="2:36" s="163" customFormat="1">
      <c r="B687" s="164"/>
      <c r="E687" s="164"/>
      <c r="G687" s="164"/>
      <c r="H687" s="164"/>
      <c r="I687" s="164"/>
      <c r="J687" s="164"/>
      <c r="M687" s="143"/>
      <c r="O687" s="164"/>
      <c r="P687" s="164"/>
      <c r="Q687" s="162"/>
      <c r="S687" s="164"/>
      <c r="T687" s="164"/>
      <c r="U687" s="164"/>
      <c r="Y687" s="165"/>
      <c r="Z687" s="165"/>
      <c r="AC687" s="164"/>
      <c r="AE687" s="164"/>
      <c r="AF687" s="164"/>
      <c r="AG687" s="164"/>
      <c r="AH687" s="164"/>
      <c r="AI687" s="164"/>
      <c r="AJ687" s="164"/>
    </row>
    <row r="688" spans="2:36" s="163" customFormat="1">
      <c r="B688" s="164"/>
      <c r="E688" s="164"/>
      <c r="G688" s="164"/>
      <c r="H688" s="164"/>
      <c r="I688" s="164"/>
      <c r="J688" s="164"/>
      <c r="M688" s="143"/>
      <c r="O688" s="164"/>
      <c r="P688" s="164"/>
      <c r="Q688" s="162"/>
      <c r="S688" s="164"/>
      <c r="T688" s="164"/>
      <c r="U688" s="164"/>
      <c r="Y688" s="165"/>
      <c r="Z688" s="165"/>
      <c r="AC688" s="164"/>
      <c r="AE688" s="164"/>
      <c r="AF688" s="164"/>
      <c r="AG688" s="164"/>
      <c r="AH688" s="164"/>
      <c r="AI688" s="164"/>
      <c r="AJ688" s="164"/>
    </row>
    <row r="689" spans="2:36" s="163" customFormat="1">
      <c r="B689" s="164"/>
      <c r="E689" s="164"/>
      <c r="G689" s="164"/>
      <c r="H689" s="164"/>
      <c r="I689" s="164"/>
      <c r="J689" s="164"/>
      <c r="M689" s="143"/>
      <c r="O689" s="164"/>
      <c r="P689" s="164"/>
      <c r="Q689" s="162"/>
      <c r="S689" s="164"/>
      <c r="T689" s="164"/>
      <c r="U689" s="164"/>
      <c r="Y689" s="165"/>
      <c r="Z689" s="165"/>
      <c r="AC689" s="164"/>
      <c r="AE689" s="164"/>
      <c r="AF689" s="164"/>
      <c r="AG689" s="164"/>
      <c r="AH689" s="164"/>
      <c r="AI689" s="164"/>
      <c r="AJ689" s="164"/>
    </row>
    <row r="690" spans="2:36" s="163" customFormat="1">
      <c r="B690" s="164"/>
      <c r="E690" s="164"/>
      <c r="G690" s="164"/>
      <c r="H690" s="164"/>
      <c r="I690" s="164"/>
      <c r="J690" s="164"/>
      <c r="M690" s="143"/>
      <c r="O690" s="164"/>
      <c r="P690" s="164"/>
      <c r="Q690" s="162"/>
      <c r="S690" s="164"/>
      <c r="T690" s="164"/>
      <c r="U690" s="164"/>
      <c r="Y690" s="165"/>
      <c r="Z690" s="165"/>
      <c r="AC690" s="164"/>
      <c r="AE690" s="164"/>
      <c r="AF690" s="164"/>
      <c r="AG690" s="164"/>
      <c r="AH690" s="164"/>
      <c r="AI690" s="164"/>
      <c r="AJ690" s="164"/>
    </row>
    <row r="691" spans="2:36" s="163" customFormat="1">
      <c r="B691" s="164"/>
      <c r="E691" s="164"/>
      <c r="G691" s="164"/>
      <c r="H691" s="164"/>
      <c r="I691" s="164"/>
      <c r="J691" s="164"/>
      <c r="M691" s="143"/>
      <c r="O691" s="164"/>
      <c r="P691" s="164"/>
      <c r="Q691" s="162"/>
      <c r="S691" s="164"/>
      <c r="T691" s="164"/>
      <c r="U691" s="164"/>
      <c r="Y691" s="165"/>
      <c r="Z691" s="165"/>
      <c r="AC691" s="164"/>
      <c r="AE691" s="164"/>
      <c r="AF691" s="164"/>
      <c r="AG691" s="164"/>
      <c r="AH691" s="164"/>
      <c r="AI691" s="164"/>
      <c r="AJ691" s="164"/>
    </row>
    <row r="692" spans="2:36" s="163" customFormat="1">
      <c r="B692" s="164"/>
      <c r="E692" s="164"/>
      <c r="G692" s="164"/>
      <c r="H692" s="164"/>
      <c r="I692" s="164"/>
      <c r="J692" s="164"/>
      <c r="M692" s="143"/>
      <c r="O692" s="164"/>
      <c r="P692" s="164"/>
      <c r="Q692" s="162"/>
      <c r="S692" s="164"/>
      <c r="T692" s="164"/>
      <c r="U692" s="164"/>
      <c r="Y692" s="165"/>
      <c r="Z692" s="165"/>
      <c r="AC692" s="164"/>
      <c r="AE692" s="164"/>
      <c r="AF692" s="164"/>
      <c r="AG692" s="164"/>
      <c r="AH692" s="164"/>
      <c r="AI692" s="164"/>
      <c r="AJ692" s="164"/>
    </row>
    <row r="693" spans="2:36" s="163" customFormat="1">
      <c r="B693" s="164"/>
      <c r="E693" s="164"/>
      <c r="G693" s="164"/>
      <c r="H693" s="164"/>
      <c r="I693" s="164"/>
      <c r="J693" s="164"/>
      <c r="M693" s="143"/>
      <c r="O693" s="164"/>
      <c r="P693" s="164"/>
      <c r="Q693" s="162"/>
      <c r="S693" s="164"/>
      <c r="T693" s="164"/>
      <c r="U693" s="164"/>
      <c r="Y693" s="165"/>
      <c r="Z693" s="165"/>
      <c r="AC693" s="164"/>
      <c r="AE693" s="164"/>
      <c r="AF693" s="164"/>
      <c r="AG693" s="164"/>
      <c r="AH693" s="164"/>
      <c r="AI693" s="164"/>
      <c r="AJ693" s="164"/>
    </row>
    <row r="694" spans="2:36" s="163" customFormat="1">
      <c r="B694" s="164"/>
      <c r="E694" s="164"/>
      <c r="G694" s="164"/>
      <c r="H694" s="164"/>
      <c r="I694" s="164"/>
      <c r="J694" s="164"/>
      <c r="M694" s="143"/>
      <c r="O694" s="164"/>
      <c r="P694" s="164"/>
      <c r="Q694" s="162"/>
      <c r="S694" s="164"/>
      <c r="T694" s="164"/>
      <c r="U694" s="164"/>
      <c r="Y694" s="165"/>
      <c r="Z694" s="165"/>
      <c r="AC694" s="164"/>
      <c r="AE694" s="164"/>
      <c r="AF694" s="164"/>
      <c r="AG694" s="164"/>
      <c r="AH694" s="164"/>
      <c r="AI694" s="164"/>
      <c r="AJ694" s="164"/>
    </row>
    <row r="695" spans="2:36" s="163" customFormat="1">
      <c r="B695" s="164"/>
      <c r="E695" s="164"/>
      <c r="G695" s="164"/>
      <c r="H695" s="164"/>
      <c r="I695" s="164"/>
      <c r="J695" s="164"/>
      <c r="M695" s="143"/>
      <c r="O695" s="164"/>
      <c r="P695" s="164"/>
      <c r="Q695" s="162"/>
      <c r="S695" s="164"/>
      <c r="T695" s="164"/>
      <c r="U695" s="164"/>
      <c r="Y695" s="165"/>
      <c r="Z695" s="165"/>
      <c r="AC695" s="164"/>
      <c r="AE695" s="164"/>
      <c r="AF695" s="164"/>
      <c r="AG695" s="164"/>
      <c r="AH695" s="164"/>
      <c r="AI695" s="164"/>
      <c r="AJ695" s="164"/>
    </row>
    <row r="696" spans="2:36" s="163" customFormat="1">
      <c r="B696" s="164"/>
      <c r="E696" s="164"/>
      <c r="G696" s="164"/>
      <c r="H696" s="164"/>
      <c r="I696" s="164"/>
      <c r="J696" s="164"/>
      <c r="M696" s="143"/>
      <c r="O696" s="164"/>
      <c r="P696" s="164"/>
      <c r="Q696" s="162"/>
      <c r="S696" s="164"/>
      <c r="T696" s="164"/>
      <c r="U696" s="164"/>
      <c r="Y696" s="165"/>
      <c r="Z696" s="165"/>
      <c r="AC696" s="164"/>
      <c r="AE696" s="164"/>
      <c r="AF696" s="164"/>
      <c r="AG696" s="164"/>
      <c r="AH696" s="164"/>
      <c r="AI696" s="164"/>
      <c r="AJ696" s="164"/>
    </row>
    <row r="697" spans="2:36" s="163" customFormat="1">
      <c r="B697" s="164"/>
      <c r="E697" s="164"/>
      <c r="G697" s="164"/>
      <c r="H697" s="164"/>
      <c r="I697" s="164"/>
      <c r="J697" s="164"/>
      <c r="M697" s="143"/>
      <c r="O697" s="164"/>
      <c r="P697" s="164"/>
      <c r="Q697" s="162"/>
      <c r="S697" s="164"/>
      <c r="T697" s="164"/>
      <c r="U697" s="164"/>
      <c r="Y697" s="165"/>
      <c r="Z697" s="165"/>
      <c r="AC697" s="164"/>
      <c r="AE697" s="164"/>
      <c r="AF697" s="164"/>
      <c r="AG697" s="164"/>
      <c r="AH697" s="164"/>
      <c r="AI697" s="164"/>
      <c r="AJ697" s="164"/>
    </row>
    <row r="698" spans="2:36" s="163" customFormat="1">
      <c r="B698" s="164"/>
      <c r="E698" s="164"/>
      <c r="G698" s="164"/>
      <c r="H698" s="164"/>
      <c r="I698" s="164"/>
      <c r="J698" s="164"/>
      <c r="M698" s="143"/>
      <c r="O698" s="164"/>
      <c r="P698" s="164"/>
      <c r="Q698" s="162"/>
      <c r="S698" s="164"/>
      <c r="T698" s="164"/>
      <c r="U698" s="164"/>
      <c r="Y698" s="165"/>
      <c r="Z698" s="165"/>
      <c r="AC698" s="164"/>
      <c r="AE698" s="164"/>
      <c r="AF698" s="164"/>
      <c r="AG698" s="164"/>
      <c r="AH698" s="164"/>
      <c r="AI698" s="164"/>
      <c r="AJ698" s="164"/>
    </row>
    <row r="699" spans="2:36" s="163" customFormat="1">
      <c r="B699" s="164"/>
      <c r="E699" s="164"/>
      <c r="G699" s="164"/>
      <c r="H699" s="164"/>
      <c r="I699" s="164"/>
      <c r="J699" s="164"/>
      <c r="M699" s="143"/>
      <c r="O699" s="164"/>
      <c r="P699" s="164"/>
      <c r="Q699" s="162"/>
      <c r="S699" s="164"/>
      <c r="T699" s="164"/>
      <c r="U699" s="164"/>
      <c r="Y699" s="165"/>
      <c r="Z699" s="165"/>
      <c r="AC699" s="164"/>
      <c r="AE699" s="164"/>
      <c r="AF699" s="164"/>
      <c r="AG699" s="164"/>
      <c r="AH699" s="164"/>
      <c r="AI699" s="164"/>
      <c r="AJ699" s="164"/>
    </row>
    <row r="700" spans="2:36" s="163" customFormat="1">
      <c r="B700" s="164"/>
      <c r="E700" s="164"/>
      <c r="G700" s="164"/>
      <c r="H700" s="164"/>
      <c r="I700" s="164"/>
      <c r="J700" s="164"/>
      <c r="M700" s="143"/>
      <c r="O700" s="164"/>
      <c r="P700" s="164"/>
      <c r="Q700" s="162"/>
      <c r="S700" s="164"/>
      <c r="T700" s="164"/>
      <c r="U700" s="164"/>
      <c r="Y700" s="165"/>
      <c r="Z700" s="165"/>
      <c r="AC700" s="164"/>
      <c r="AE700" s="164"/>
      <c r="AF700" s="164"/>
      <c r="AG700" s="164"/>
      <c r="AH700" s="164"/>
      <c r="AI700" s="164"/>
      <c r="AJ700" s="164"/>
    </row>
    <row r="701" spans="2:36" s="163" customFormat="1">
      <c r="B701" s="164"/>
      <c r="E701" s="164"/>
      <c r="G701" s="164"/>
      <c r="H701" s="164"/>
      <c r="I701" s="164"/>
      <c r="J701" s="164"/>
      <c r="M701" s="143"/>
      <c r="O701" s="164"/>
      <c r="P701" s="164"/>
      <c r="Q701" s="162"/>
      <c r="S701" s="164"/>
      <c r="T701" s="164"/>
      <c r="U701" s="164"/>
      <c r="Y701" s="165"/>
      <c r="Z701" s="165"/>
      <c r="AC701" s="164"/>
      <c r="AE701" s="164"/>
      <c r="AF701" s="164"/>
      <c r="AG701" s="164"/>
      <c r="AH701" s="164"/>
      <c r="AI701" s="164"/>
      <c r="AJ701" s="164"/>
    </row>
    <row r="702" spans="2:36" s="163" customFormat="1">
      <c r="B702" s="164"/>
      <c r="E702" s="164"/>
      <c r="G702" s="164"/>
      <c r="H702" s="164"/>
      <c r="I702" s="164"/>
      <c r="J702" s="164"/>
      <c r="M702" s="143"/>
      <c r="O702" s="164"/>
      <c r="P702" s="164"/>
      <c r="Q702" s="162"/>
      <c r="S702" s="164"/>
      <c r="T702" s="164"/>
      <c r="U702" s="164"/>
      <c r="Y702" s="165"/>
      <c r="Z702" s="165"/>
      <c r="AC702" s="164"/>
      <c r="AE702" s="164"/>
      <c r="AF702" s="164"/>
      <c r="AG702" s="164"/>
      <c r="AH702" s="164"/>
      <c r="AI702" s="164"/>
      <c r="AJ702" s="164"/>
    </row>
    <row r="703" spans="2:36" s="163" customFormat="1">
      <c r="B703" s="164"/>
      <c r="E703" s="164"/>
      <c r="G703" s="164"/>
      <c r="H703" s="164"/>
      <c r="I703" s="164"/>
      <c r="J703" s="164"/>
      <c r="M703" s="143"/>
      <c r="O703" s="164"/>
      <c r="P703" s="164"/>
      <c r="Q703" s="162"/>
      <c r="S703" s="164"/>
      <c r="T703" s="164"/>
      <c r="U703" s="164"/>
      <c r="Y703" s="165"/>
      <c r="Z703" s="165"/>
      <c r="AC703" s="164"/>
      <c r="AE703" s="164"/>
      <c r="AF703" s="164"/>
      <c r="AG703" s="164"/>
      <c r="AH703" s="164"/>
      <c r="AI703" s="164"/>
      <c r="AJ703" s="164"/>
    </row>
    <row r="704" spans="2:36" s="163" customFormat="1">
      <c r="B704" s="164"/>
      <c r="E704" s="164"/>
      <c r="G704" s="164"/>
      <c r="H704" s="164"/>
      <c r="I704" s="164"/>
      <c r="J704" s="164"/>
      <c r="M704" s="143"/>
      <c r="O704" s="164"/>
      <c r="P704" s="164"/>
      <c r="Q704" s="162"/>
      <c r="S704" s="164"/>
      <c r="T704" s="164"/>
      <c r="U704" s="164"/>
      <c r="Y704" s="165"/>
      <c r="Z704" s="165"/>
      <c r="AC704" s="164"/>
      <c r="AE704" s="164"/>
      <c r="AF704" s="164"/>
      <c r="AG704" s="164"/>
      <c r="AH704" s="164"/>
      <c r="AI704" s="164"/>
      <c r="AJ704" s="164"/>
    </row>
    <row r="705" spans="2:36" s="163" customFormat="1">
      <c r="B705" s="164"/>
      <c r="E705" s="164"/>
      <c r="G705" s="164"/>
      <c r="H705" s="164"/>
      <c r="I705" s="164"/>
      <c r="J705" s="164"/>
      <c r="M705" s="143"/>
      <c r="O705" s="164"/>
      <c r="P705" s="164"/>
      <c r="Q705" s="162"/>
      <c r="S705" s="164"/>
      <c r="T705" s="164"/>
      <c r="U705" s="164"/>
      <c r="Y705" s="165"/>
      <c r="Z705" s="165"/>
      <c r="AC705" s="164"/>
      <c r="AE705" s="164"/>
      <c r="AF705" s="164"/>
      <c r="AG705" s="164"/>
      <c r="AH705" s="164"/>
      <c r="AI705" s="164"/>
      <c r="AJ705" s="164"/>
    </row>
    <row r="706" spans="2:36" s="163" customFormat="1">
      <c r="B706" s="164"/>
      <c r="E706" s="164"/>
      <c r="G706" s="164"/>
      <c r="H706" s="164"/>
      <c r="I706" s="164"/>
      <c r="J706" s="164"/>
      <c r="M706" s="143"/>
      <c r="O706" s="164"/>
      <c r="P706" s="164"/>
      <c r="Q706" s="162"/>
      <c r="S706" s="164"/>
      <c r="T706" s="164"/>
      <c r="U706" s="164"/>
      <c r="Y706" s="165"/>
      <c r="Z706" s="165"/>
      <c r="AC706" s="164"/>
      <c r="AE706" s="164"/>
      <c r="AF706" s="164"/>
      <c r="AG706" s="164"/>
      <c r="AH706" s="164"/>
      <c r="AI706" s="164"/>
      <c r="AJ706" s="164"/>
    </row>
    <row r="707" spans="2:36" s="163" customFormat="1">
      <c r="B707" s="164"/>
      <c r="E707" s="164"/>
      <c r="G707" s="164"/>
      <c r="H707" s="164"/>
      <c r="I707" s="164"/>
      <c r="J707" s="164"/>
      <c r="M707" s="143"/>
      <c r="O707" s="164"/>
      <c r="P707" s="164"/>
      <c r="Q707" s="162"/>
      <c r="S707" s="164"/>
      <c r="T707" s="164"/>
      <c r="U707" s="164"/>
      <c r="Y707" s="165"/>
      <c r="Z707" s="165"/>
      <c r="AC707" s="164"/>
      <c r="AE707" s="164"/>
      <c r="AF707" s="164"/>
      <c r="AG707" s="164"/>
      <c r="AH707" s="164"/>
      <c r="AI707" s="164"/>
      <c r="AJ707" s="164"/>
    </row>
    <row r="708" spans="2:36" s="163" customFormat="1">
      <c r="B708" s="164"/>
      <c r="E708" s="164"/>
      <c r="G708" s="164"/>
      <c r="H708" s="164"/>
      <c r="I708" s="164"/>
      <c r="J708" s="164"/>
      <c r="M708" s="143"/>
      <c r="O708" s="164"/>
      <c r="P708" s="164"/>
      <c r="Q708" s="162"/>
      <c r="S708" s="164"/>
      <c r="T708" s="164"/>
      <c r="U708" s="164"/>
      <c r="Y708" s="165"/>
      <c r="Z708" s="165"/>
      <c r="AC708" s="164"/>
      <c r="AE708" s="164"/>
      <c r="AF708" s="164"/>
      <c r="AG708" s="164"/>
      <c r="AH708" s="164"/>
      <c r="AI708" s="164"/>
      <c r="AJ708" s="164"/>
    </row>
    <row r="709" spans="2:36" s="163" customFormat="1">
      <c r="B709" s="164"/>
      <c r="E709" s="164"/>
      <c r="G709" s="164"/>
      <c r="H709" s="164"/>
      <c r="I709" s="164"/>
      <c r="J709" s="164"/>
      <c r="M709" s="143"/>
      <c r="O709" s="164"/>
      <c r="P709" s="164"/>
      <c r="Q709" s="162"/>
      <c r="S709" s="164"/>
      <c r="T709" s="164"/>
      <c r="U709" s="164"/>
      <c r="Y709" s="165"/>
      <c r="Z709" s="165"/>
      <c r="AC709" s="164"/>
      <c r="AE709" s="164"/>
      <c r="AF709" s="164"/>
      <c r="AG709" s="164"/>
      <c r="AH709" s="164"/>
      <c r="AI709" s="164"/>
      <c r="AJ709" s="164"/>
    </row>
    <row r="710" spans="2:36" s="163" customFormat="1">
      <c r="B710" s="164"/>
      <c r="E710" s="164"/>
      <c r="G710" s="164"/>
      <c r="H710" s="164"/>
      <c r="I710" s="164"/>
      <c r="J710" s="164"/>
      <c r="M710" s="143"/>
      <c r="O710" s="164"/>
      <c r="P710" s="164"/>
      <c r="Q710" s="162"/>
      <c r="S710" s="164"/>
      <c r="T710" s="164"/>
      <c r="U710" s="164"/>
      <c r="Y710" s="165"/>
      <c r="Z710" s="165"/>
      <c r="AC710" s="164"/>
      <c r="AE710" s="164"/>
      <c r="AF710" s="164"/>
      <c r="AG710" s="164"/>
      <c r="AH710" s="164"/>
      <c r="AI710" s="164"/>
      <c r="AJ710" s="164"/>
    </row>
    <row r="711" spans="2:36" s="163" customFormat="1">
      <c r="B711" s="164"/>
      <c r="E711" s="164"/>
      <c r="G711" s="164"/>
      <c r="H711" s="164"/>
      <c r="I711" s="164"/>
      <c r="J711" s="164"/>
      <c r="M711" s="143"/>
      <c r="O711" s="164"/>
      <c r="P711" s="164"/>
      <c r="Q711" s="162"/>
      <c r="S711" s="164"/>
      <c r="T711" s="164"/>
      <c r="U711" s="164"/>
      <c r="Y711" s="165"/>
      <c r="Z711" s="165"/>
      <c r="AC711" s="164"/>
      <c r="AE711" s="164"/>
      <c r="AF711" s="164"/>
      <c r="AG711" s="164"/>
      <c r="AH711" s="164"/>
      <c r="AI711" s="164"/>
      <c r="AJ711" s="164"/>
    </row>
    <row r="712" spans="2:36" s="163" customFormat="1">
      <c r="B712" s="164"/>
      <c r="E712" s="164"/>
      <c r="G712" s="164"/>
      <c r="H712" s="164"/>
      <c r="I712" s="164"/>
      <c r="J712" s="164"/>
      <c r="M712" s="143"/>
      <c r="O712" s="164"/>
      <c r="P712" s="164"/>
      <c r="Q712" s="162"/>
      <c r="S712" s="164"/>
      <c r="T712" s="164"/>
      <c r="U712" s="164"/>
      <c r="Y712" s="165"/>
      <c r="Z712" s="165"/>
      <c r="AC712" s="164"/>
      <c r="AE712" s="164"/>
      <c r="AF712" s="164"/>
      <c r="AG712" s="164"/>
      <c r="AH712" s="164"/>
      <c r="AI712" s="164"/>
      <c r="AJ712" s="164"/>
    </row>
    <row r="713" spans="2:36" s="163" customFormat="1">
      <c r="B713" s="164"/>
      <c r="E713" s="164"/>
      <c r="G713" s="164"/>
      <c r="H713" s="164"/>
      <c r="I713" s="164"/>
      <c r="J713" s="164"/>
      <c r="M713" s="143"/>
      <c r="O713" s="164"/>
      <c r="P713" s="164"/>
      <c r="Q713" s="162"/>
      <c r="S713" s="164"/>
      <c r="T713" s="164"/>
      <c r="U713" s="164"/>
      <c r="Y713" s="165"/>
      <c r="Z713" s="165"/>
      <c r="AC713" s="164"/>
      <c r="AE713" s="164"/>
      <c r="AF713" s="164"/>
      <c r="AG713" s="164"/>
      <c r="AH713" s="164"/>
      <c r="AI713" s="164"/>
      <c r="AJ713" s="164"/>
    </row>
    <row r="714" spans="2:36" s="163" customFormat="1">
      <c r="B714" s="164"/>
      <c r="E714" s="164"/>
      <c r="G714" s="164"/>
      <c r="H714" s="164"/>
      <c r="I714" s="164"/>
      <c r="J714" s="164"/>
      <c r="M714" s="143"/>
      <c r="O714" s="164"/>
      <c r="P714" s="164"/>
      <c r="Q714" s="162"/>
      <c r="S714" s="164"/>
      <c r="T714" s="164"/>
      <c r="U714" s="164"/>
      <c r="Y714" s="165"/>
      <c r="Z714" s="165"/>
      <c r="AC714" s="164"/>
      <c r="AE714" s="164"/>
      <c r="AF714" s="164"/>
      <c r="AG714" s="164"/>
      <c r="AH714" s="164"/>
      <c r="AI714" s="164"/>
      <c r="AJ714" s="164"/>
    </row>
    <row r="715" spans="2:36" s="163" customFormat="1">
      <c r="B715" s="164"/>
      <c r="E715" s="164"/>
      <c r="G715" s="164"/>
      <c r="H715" s="164"/>
      <c r="I715" s="164"/>
      <c r="J715" s="164"/>
      <c r="M715" s="143"/>
      <c r="O715" s="164"/>
      <c r="P715" s="164"/>
      <c r="Q715" s="162"/>
      <c r="S715" s="164"/>
      <c r="T715" s="164"/>
      <c r="U715" s="164"/>
      <c r="Y715" s="165"/>
      <c r="Z715" s="165"/>
      <c r="AC715" s="164"/>
      <c r="AE715" s="164"/>
      <c r="AF715" s="164"/>
      <c r="AG715" s="164"/>
      <c r="AH715" s="164"/>
      <c r="AI715" s="164"/>
      <c r="AJ715" s="164"/>
    </row>
    <row r="716" spans="2:36" s="163" customFormat="1">
      <c r="B716" s="164"/>
      <c r="E716" s="164"/>
      <c r="G716" s="164"/>
      <c r="H716" s="164"/>
      <c r="I716" s="164"/>
      <c r="J716" s="164"/>
      <c r="M716" s="143"/>
      <c r="O716" s="164"/>
      <c r="P716" s="164"/>
      <c r="Q716" s="162"/>
      <c r="S716" s="164"/>
      <c r="T716" s="164"/>
      <c r="U716" s="164"/>
      <c r="Y716" s="165"/>
      <c r="Z716" s="165"/>
      <c r="AC716" s="164"/>
      <c r="AE716" s="164"/>
      <c r="AF716" s="164"/>
      <c r="AG716" s="164"/>
      <c r="AH716" s="164"/>
      <c r="AI716" s="164"/>
      <c r="AJ716" s="164"/>
    </row>
    <row r="717" spans="2:36" s="163" customFormat="1">
      <c r="B717" s="164"/>
      <c r="E717" s="164"/>
      <c r="G717" s="164"/>
      <c r="H717" s="164"/>
      <c r="I717" s="164"/>
      <c r="J717" s="164"/>
      <c r="M717" s="143"/>
      <c r="O717" s="164"/>
      <c r="P717" s="164"/>
      <c r="Q717" s="162"/>
      <c r="S717" s="164"/>
      <c r="T717" s="164"/>
      <c r="U717" s="164"/>
      <c r="Y717" s="165"/>
      <c r="Z717" s="165"/>
      <c r="AC717" s="164"/>
      <c r="AE717" s="164"/>
      <c r="AF717" s="164"/>
      <c r="AG717" s="164"/>
      <c r="AH717" s="164"/>
      <c r="AI717" s="164"/>
      <c r="AJ717" s="164"/>
    </row>
    <row r="718" spans="2:36" s="163" customFormat="1">
      <c r="B718" s="164"/>
      <c r="E718" s="164"/>
      <c r="G718" s="164"/>
      <c r="H718" s="164"/>
      <c r="I718" s="164"/>
      <c r="J718" s="164"/>
      <c r="M718" s="143"/>
      <c r="O718" s="164"/>
      <c r="P718" s="164"/>
      <c r="Q718" s="162"/>
      <c r="S718" s="164"/>
      <c r="T718" s="164"/>
      <c r="U718" s="164"/>
      <c r="Y718" s="165"/>
      <c r="Z718" s="165"/>
      <c r="AC718" s="164"/>
      <c r="AE718" s="164"/>
      <c r="AF718" s="164"/>
      <c r="AG718" s="164"/>
      <c r="AH718" s="164"/>
      <c r="AI718" s="164"/>
      <c r="AJ718" s="164"/>
    </row>
    <row r="719" spans="2:36" s="163" customFormat="1">
      <c r="B719" s="164"/>
      <c r="E719" s="164"/>
      <c r="G719" s="164"/>
      <c r="H719" s="164"/>
      <c r="I719" s="164"/>
      <c r="J719" s="164"/>
      <c r="M719" s="143"/>
      <c r="O719" s="164"/>
      <c r="P719" s="164"/>
      <c r="Q719" s="162"/>
      <c r="S719" s="164"/>
      <c r="T719" s="164"/>
      <c r="U719" s="164"/>
      <c r="Y719" s="165"/>
      <c r="Z719" s="165"/>
      <c r="AC719" s="164"/>
      <c r="AE719" s="164"/>
      <c r="AF719" s="164"/>
      <c r="AG719" s="164"/>
      <c r="AH719" s="164"/>
      <c r="AI719" s="164"/>
      <c r="AJ719" s="164"/>
    </row>
    <row r="720" spans="2:36" s="163" customFormat="1">
      <c r="B720" s="164"/>
      <c r="E720" s="164"/>
      <c r="G720" s="164"/>
      <c r="H720" s="164"/>
      <c r="I720" s="164"/>
      <c r="J720" s="164"/>
      <c r="M720" s="143"/>
      <c r="O720" s="164"/>
      <c r="P720" s="164"/>
      <c r="Q720" s="162"/>
      <c r="S720" s="164"/>
      <c r="T720" s="164"/>
      <c r="U720" s="164"/>
      <c r="Y720" s="165"/>
      <c r="Z720" s="165"/>
      <c r="AC720" s="164"/>
      <c r="AE720" s="164"/>
      <c r="AF720" s="164"/>
      <c r="AG720" s="164"/>
      <c r="AH720" s="164"/>
      <c r="AI720" s="164"/>
      <c r="AJ720" s="164"/>
    </row>
    <row r="721" spans="2:36" s="163" customFormat="1">
      <c r="B721" s="164"/>
      <c r="E721" s="164"/>
      <c r="G721" s="164"/>
      <c r="H721" s="164"/>
      <c r="I721" s="164"/>
      <c r="J721" s="164"/>
      <c r="M721" s="143"/>
      <c r="O721" s="164"/>
      <c r="P721" s="164"/>
      <c r="Q721" s="162"/>
      <c r="S721" s="164"/>
      <c r="T721" s="164"/>
      <c r="U721" s="164"/>
      <c r="Y721" s="165"/>
      <c r="Z721" s="165"/>
      <c r="AC721" s="164"/>
      <c r="AE721" s="164"/>
      <c r="AF721" s="164"/>
      <c r="AG721" s="164"/>
      <c r="AH721" s="164"/>
      <c r="AI721" s="164"/>
      <c r="AJ721" s="164"/>
    </row>
    <row r="722" spans="2:36" s="163" customFormat="1">
      <c r="B722" s="164"/>
      <c r="E722" s="164"/>
      <c r="G722" s="164"/>
      <c r="H722" s="164"/>
      <c r="I722" s="164"/>
      <c r="J722" s="164"/>
      <c r="M722" s="143"/>
      <c r="O722" s="164"/>
      <c r="P722" s="164"/>
      <c r="Q722" s="162"/>
      <c r="S722" s="164"/>
      <c r="T722" s="164"/>
      <c r="U722" s="164"/>
      <c r="Y722" s="165"/>
      <c r="Z722" s="165"/>
      <c r="AC722" s="164"/>
      <c r="AE722" s="164"/>
      <c r="AF722" s="164"/>
      <c r="AG722" s="164"/>
      <c r="AH722" s="164"/>
      <c r="AI722" s="164"/>
      <c r="AJ722" s="164"/>
    </row>
    <row r="723" spans="2:36" s="163" customFormat="1">
      <c r="B723" s="164"/>
      <c r="E723" s="164"/>
      <c r="G723" s="164"/>
      <c r="H723" s="164"/>
      <c r="I723" s="164"/>
      <c r="J723" s="164"/>
      <c r="M723" s="143"/>
      <c r="O723" s="164"/>
      <c r="P723" s="164"/>
      <c r="Q723" s="162"/>
      <c r="S723" s="164"/>
      <c r="T723" s="164"/>
      <c r="U723" s="164"/>
      <c r="Y723" s="165"/>
      <c r="Z723" s="165"/>
      <c r="AC723" s="164"/>
      <c r="AE723" s="164"/>
      <c r="AF723" s="164"/>
      <c r="AG723" s="164"/>
      <c r="AH723" s="164"/>
      <c r="AI723" s="164"/>
      <c r="AJ723" s="164"/>
    </row>
    <row r="724" spans="2:36" s="163" customFormat="1">
      <c r="B724" s="164"/>
      <c r="E724" s="164"/>
      <c r="G724" s="164"/>
      <c r="H724" s="164"/>
      <c r="I724" s="164"/>
      <c r="J724" s="164"/>
      <c r="M724" s="143"/>
      <c r="O724" s="164"/>
      <c r="P724" s="164"/>
      <c r="Q724" s="162"/>
      <c r="S724" s="164"/>
      <c r="T724" s="164"/>
      <c r="U724" s="164"/>
      <c r="Y724" s="165"/>
      <c r="Z724" s="165"/>
      <c r="AC724" s="164"/>
      <c r="AE724" s="164"/>
      <c r="AF724" s="164"/>
      <c r="AG724" s="164"/>
      <c r="AH724" s="164"/>
      <c r="AI724" s="164"/>
      <c r="AJ724" s="164"/>
    </row>
    <row r="725" spans="2:36" s="163" customFormat="1">
      <c r="B725" s="164"/>
      <c r="E725" s="164"/>
      <c r="G725" s="164"/>
      <c r="H725" s="164"/>
      <c r="I725" s="164"/>
      <c r="J725" s="164"/>
      <c r="M725" s="143"/>
      <c r="O725" s="164"/>
      <c r="P725" s="164"/>
      <c r="Q725" s="162"/>
      <c r="S725" s="164"/>
      <c r="T725" s="164"/>
      <c r="U725" s="164"/>
      <c r="Y725" s="165"/>
      <c r="Z725" s="165"/>
      <c r="AC725" s="164"/>
      <c r="AE725" s="164"/>
      <c r="AF725" s="164"/>
      <c r="AG725" s="164"/>
      <c r="AH725" s="164"/>
      <c r="AI725" s="164"/>
      <c r="AJ725" s="164"/>
    </row>
    <row r="726" spans="2:36" s="163" customFormat="1">
      <c r="B726" s="164"/>
      <c r="E726" s="164"/>
      <c r="G726" s="164"/>
      <c r="H726" s="164"/>
      <c r="I726" s="164"/>
      <c r="J726" s="164"/>
      <c r="M726" s="143"/>
      <c r="O726" s="164"/>
      <c r="P726" s="164"/>
      <c r="Q726" s="162"/>
      <c r="S726" s="164"/>
      <c r="T726" s="164"/>
      <c r="U726" s="164"/>
      <c r="Y726" s="165"/>
      <c r="Z726" s="165"/>
      <c r="AC726" s="164"/>
      <c r="AE726" s="164"/>
      <c r="AF726" s="164"/>
      <c r="AG726" s="164"/>
      <c r="AH726" s="164"/>
      <c r="AI726" s="164"/>
      <c r="AJ726" s="164"/>
    </row>
    <row r="727" spans="2:36" s="163" customFormat="1">
      <c r="B727" s="164"/>
      <c r="E727" s="164"/>
      <c r="G727" s="164"/>
      <c r="H727" s="164"/>
      <c r="I727" s="164"/>
      <c r="J727" s="164"/>
      <c r="M727" s="143"/>
      <c r="O727" s="164"/>
      <c r="P727" s="164"/>
      <c r="Q727" s="162"/>
      <c r="S727" s="164"/>
      <c r="T727" s="164"/>
      <c r="U727" s="164"/>
      <c r="Y727" s="165"/>
      <c r="Z727" s="165"/>
      <c r="AC727" s="164"/>
      <c r="AE727" s="164"/>
      <c r="AF727" s="164"/>
      <c r="AG727" s="164"/>
      <c r="AH727" s="164"/>
      <c r="AI727" s="164"/>
      <c r="AJ727" s="164"/>
    </row>
    <row r="728" spans="2:36" s="163" customFormat="1">
      <c r="B728" s="164"/>
      <c r="E728" s="164"/>
      <c r="G728" s="164"/>
      <c r="H728" s="164"/>
      <c r="I728" s="164"/>
      <c r="J728" s="164"/>
      <c r="M728" s="143"/>
      <c r="O728" s="164"/>
      <c r="P728" s="164"/>
      <c r="Q728" s="162"/>
      <c r="S728" s="164"/>
      <c r="T728" s="164"/>
      <c r="U728" s="164"/>
      <c r="Y728" s="165"/>
      <c r="Z728" s="165"/>
      <c r="AC728" s="164"/>
      <c r="AE728" s="164"/>
      <c r="AF728" s="164"/>
      <c r="AG728" s="164"/>
      <c r="AH728" s="164"/>
      <c r="AI728" s="164"/>
      <c r="AJ728" s="164"/>
    </row>
    <row r="729" spans="2:36" s="163" customFormat="1">
      <c r="B729" s="164"/>
      <c r="E729" s="164"/>
      <c r="G729" s="164"/>
      <c r="H729" s="164"/>
      <c r="I729" s="164"/>
      <c r="J729" s="164"/>
      <c r="M729" s="143"/>
      <c r="O729" s="164"/>
      <c r="P729" s="164"/>
      <c r="Q729" s="162"/>
      <c r="S729" s="164"/>
      <c r="T729" s="164"/>
      <c r="U729" s="164"/>
      <c r="Y729" s="165"/>
      <c r="Z729" s="165"/>
      <c r="AC729" s="164"/>
      <c r="AE729" s="164"/>
      <c r="AF729" s="164"/>
      <c r="AG729" s="164"/>
      <c r="AH729" s="164"/>
      <c r="AI729" s="164"/>
      <c r="AJ729" s="164"/>
    </row>
    <row r="730" spans="2:36" s="163" customFormat="1">
      <c r="B730" s="164"/>
      <c r="E730" s="164"/>
      <c r="G730" s="164"/>
      <c r="H730" s="164"/>
      <c r="I730" s="164"/>
      <c r="J730" s="164"/>
      <c r="M730" s="143"/>
      <c r="O730" s="164"/>
      <c r="P730" s="164"/>
      <c r="Q730" s="162"/>
      <c r="S730" s="164"/>
      <c r="T730" s="164"/>
      <c r="U730" s="164"/>
      <c r="Y730" s="165"/>
      <c r="Z730" s="165"/>
      <c r="AC730" s="164"/>
      <c r="AE730" s="164"/>
      <c r="AF730" s="164"/>
      <c r="AG730" s="164"/>
      <c r="AH730" s="164"/>
      <c r="AI730" s="164"/>
      <c r="AJ730" s="164"/>
    </row>
    <row r="731" spans="2:36" s="163" customFormat="1">
      <c r="B731" s="164"/>
      <c r="E731" s="164"/>
      <c r="G731" s="164"/>
      <c r="H731" s="164"/>
      <c r="I731" s="164"/>
      <c r="J731" s="164"/>
      <c r="M731" s="143"/>
      <c r="O731" s="164"/>
      <c r="P731" s="164"/>
      <c r="Q731" s="162"/>
      <c r="S731" s="164"/>
      <c r="T731" s="164"/>
      <c r="U731" s="164"/>
      <c r="Y731" s="165"/>
      <c r="Z731" s="165"/>
      <c r="AC731" s="164"/>
      <c r="AE731" s="164"/>
      <c r="AF731" s="164"/>
      <c r="AG731" s="164"/>
      <c r="AH731" s="164"/>
      <c r="AI731" s="164"/>
      <c r="AJ731" s="164"/>
    </row>
    <row r="732" spans="2:36" s="163" customFormat="1">
      <c r="B732" s="164"/>
      <c r="E732" s="164"/>
      <c r="G732" s="164"/>
      <c r="H732" s="164"/>
      <c r="I732" s="164"/>
      <c r="J732" s="164"/>
      <c r="M732" s="143"/>
      <c r="O732" s="164"/>
      <c r="P732" s="164"/>
      <c r="Q732" s="162"/>
      <c r="S732" s="164"/>
      <c r="T732" s="164"/>
      <c r="U732" s="164"/>
      <c r="Y732" s="165"/>
      <c r="Z732" s="165"/>
      <c r="AC732" s="164"/>
      <c r="AE732" s="164"/>
      <c r="AF732" s="164"/>
      <c r="AG732" s="164"/>
      <c r="AH732" s="164"/>
      <c r="AI732" s="164"/>
      <c r="AJ732" s="164"/>
    </row>
    <row r="733" spans="2:36" s="163" customFormat="1">
      <c r="B733" s="164"/>
      <c r="E733" s="164"/>
      <c r="G733" s="164"/>
      <c r="H733" s="164"/>
      <c r="I733" s="164"/>
      <c r="J733" s="164"/>
      <c r="M733" s="143"/>
      <c r="O733" s="164"/>
      <c r="P733" s="164"/>
      <c r="Q733" s="162"/>
      <c r="S733" s="164"/>
      <c r="T733" s="164"/>
      <c r="U733" s="164"/>
      <c r="Y733" s="165"/>
      <c r="Z733" s="165"/>
      <c r="AC733" s="164"/>
      <c r="AE733" s="164"/>
      <c r="AF733" s="164"/>
      <c r="AG733" s="164"/>
      <c r="AH733" s="164"/>
      <c r="AI733" s="164"/>
      <c r="AJ733" s="164"/>
    </row>
    <row r="734" spans="2:36" s="163" customFormat="1">
      <c r="B734" s="164"/>
      <c r="E734" s="164"/>
      <c r="G734" s="164"/>
      <c r="H734" s="164"/>
      <c r="I734" s="164"/>
      <c r="J734" s="164"/>
      <c r="M734" s="143"/>
      <c r="O734" s="164"/>
      <c r="P734" s="164"/>
      <c r="Q734" s="162"/>
      <c r="S734" s="164"/>
      <c r="T734" s="164"/>
      <c r="U734" s="164"/>
      <c r="Y734" s="165"/>
      <c r="Z734" s="165"/>
      <c r="AC734" s="164"/>
      <c r="AE734" s="164"/>
      <c r="AF734" s="164"/>
      <c r="AG734" s="164"/>
      <c r="AH734" s="164"/>
      <c r="AI734" s="164"/>
      <c r="AJ734" s="164"/>
    </row>
    <row r="735" spans="2:36" s="163" customFormat="1">
      <c r="B735" s="164"/>
      <c r="E735" s="164"/>
      <c r="G735" s="164"/>
      <c r="H735" s="164"/>
      <c r="I735" s="164"/>
      <c r="J735" s="164"/>
      <c r="M735" s="143"/>
      <c r="O735" s="164"/>
      <c r="P735" s="164"/>
      <c r="Q735" s="162"/>
      <c r="S735" s="164"/>
      <c r="T735" s="164"/>
      <c r="U735" s="164"/>
      <c r="Y735" s="165"/>
      <c r="Z735" s="165"/>
      <c r="AC735" s="164"/>
      <c r="AE735" s="164"/>
      <c r="AF735" s="164"/>
      <c r="AG735" s="164"/>
      <c r="AH735" s="164"/>
      <c r="AI735" s="164"/>
      <c r="AJ735" s="164"/>
    </row>
    <row r="736" spans="2:36" s="163" customFormat="1">
      <c r="B736" s="164"/>
      <c r="E736" s="164"/>
      <c r="G736" s="164"/>
      <c r="H736" s="164"/>
      <c r="I736" s="164"/>
      <c r="J736" s="164"/>
      <c r="M736" s="143"/>
      <c r="O736" s="164"/>
      <c r="P736" s="164"/>
      <c r="Q736" s="162"/>
      <c r="S736" s="164"/>
      <c r="T736" s="164"/>
      <c r="U736" s="164"/>
      <c r="Y736" s="165"/>
      <c r="Z736" s="165"/>
      <c r="AC736" s="164"/>
      <c r="AE736" s="164"/>
      <c r="AF736" s="164"/>
      <c r="AG736" s="164"/>
      <c r="AH736" s="164"/>
      <c r="AI736" s="164"/>
      <c r="AJ736" s="164"/>
    </row>
    <row r="737" spans="2:36" s="163" customFormat="1">
      <c r="B737" s="164"/>
      <c r="E737" s="164"/>
      <c r="G737" s="164"/>
      <c r="H737" s="164"/>
      <c r="I737" s="164"/>
      <c r="J737" s="164"/>
      <c r="M737" s="143"/>
      <c r="O737" s="164"/>
      <c r="P737" s="164"/>
      <c r="Q737" s="162"/>
      <c r="S737" s="164"/>
      <c r="T737" s="164"/>
      <c r="U737" s="164"/>
      <c r="Y737" s="165"/>
      <c r="Z737" s="165"/>
      <c r="AC737" s="164"/>
      <c r="AE737" s="164"/>
      <c r="AF737" s="164"/>
      <c r="AG737" s="164"/>
      <c r="AH737" s="164"/>
      <c r="AI737" s="164"/>
      <c r="AJ737" s="164"/>
    </row>
    <row r="738" spans="2:36" s="163" customFormat="1">
      <c r="B738" s="164"/>
      <c r="E738" s="164"/>
      <c r="G738" s="164"/>
      <c r="H738" s="164"/>
      <c r="I738" s="164"/>
      <c r="J738" s="164"/>
      <c r="M738" s="143"/>
      <c r="O738" s="164"/>
      <c r="P738" s="164"/>
      <c r="Q738" s="162"/>
      <c r="S738" s="164"/>
      <c r="T738" s="164"/>
      <c r="U738" s="164"/>
      <c r="Y738" s="165"/>
      <c r="Z738" s="165"/>
      <c r="AC738" s="164"/>
      <c r="AE738" s="164"/>
      <c r="AF738" s="164"/>
      <c r="AG738" s="164"/>
      <c r="AH738" s="164"/>
      <c r="AI738" s="164"/>
      <c r="AJ738" s="164"/>
    </row>
    <row r="739" spans="2:36" s="163" customFormat="1">
      <c r="B739" s="164"/>
      <c r="E739" s="164"/>
      <c r="G739" s="164"/>
      <c r="H739" s="164"/>
      <c r="I739" s="164"/>
      <c r="J739" s="164"/>
      <c r="M739" s="143"/>
      <c r="O739" s="164"/>
      <c r="P739" s="164"/>
      <c r="Q739" s="162"/>
      <c r="S739" s="164"/>
      <c r="T739" s="164"/>
      <c r="U739" s="164"/>
      <c r="Y739" s="165"/>
      <c r="Z739" s="165"/>
      <c r="AC739" s="164"/>
      <c r="AE739" s="164"/>
      <c r="AF739" s="164"/>
      <c r="AG739" s="164"/>
      <c r="AH739" s="164"/>
      <c r="AI739" s="164"/>
      <c r="AJ739" s="164"/>
    </row>
    <row r="740" spans="2:36" s="163" customFormat="1">
      <c r="B740" s="164"/>
      <c r="E740" s="164"/>
      <c r="G740" s="164"/>
      <c r="H740" s="164"/>
      <c r="I740" s="164"/>
      <c r="J740" s="164"/>
      <c r="M740" s="143"/>
      <c r="O740" s="164"/>
      <c r="P740" s="164"/>
      <c r="Q740" s="162"/>
      <c r="S740" s="164"/>
      <c r="T740" s="164"/>
      <c r="U740" s="164"/>
      <c r="Y740" s="165"/>
      <c r="Z740" s="165"/>
      <c r="AC740" s="164"/>
      <c r="AE740" s="164"/>
      <c r="AF740" s="164"/>
      <c r="AG740" s="164"/>
      <c r="AH740" s="164"/>
      <c r="AI740" s="164"/>
      <c r="AJ740" s="164"/>
    </row>
    <row r="741" spans="2:36" s="163" customFormat="1">
      <c r="B741" s="164"/>
      <c r="E741" s="164"/>
      <c r="G741" s="164"/>
      <c r="H741" s="164"/>
      <c r="I741" s="164"/>
      <c r="J741" s="164"/>
      <c r="M741" s="143"/>
      <c r="O741" s="164"/>
      <c r="P741" s="164"/>
      <c r="Q741" s="162"/>
      <c r="S741" s="164"/>
      <c r="T741" s="164"/>
      <c r="U741" s="164"/>
      <c r="Y741" s="165"/>
      <c r="Z741" s="165"/>
      <c r="AC741" s="164"/>
      <c r="AE741" s="164"/>
      <c r="AF741" s="164"/>
      <c r="AG741" s="164"/>
      <c r="AH741" s="164"/>
      <c r="AI741" s="164"/>
      <c r="AJ741" s="164"/>
    </row>
    <row r="742" spans="2:36" s="163" customFormat="1">
      <c r="B742" s="164"/>
      <c r="E742" s="164"/>
      <c r="G742" s="164"/>
      <c r="H742" s="164"/>
      <c r="I742" s="164"/>
      <c r="J742" s="164"/>
      <c r="M742" s="143"/>
      <c r="O742" s="164"/>
      <c r="P742" s="164"/>
      <c r="Q742" s="162"/>
      <c r="S742" s="164"/>
      <c r="T742" s="164"/>
      <c r="U742" s="164"/>
      <c r="Y742" s="165"/>
      <c r="Z742" s="165"/>
      <c r="AC742" s="164"/>
      <c r="AE742" s="164"/>
      <c r="AF742" s="164"/>
      <c r="AG742" s="164"/>
      <c r="AH742" s="164"/>
      <c r="AI742" s="164"/>
      <c r="AJ742" s="164"/>
    </row>
    <row r="743" spans="2:36" s="163" customFormat="1">
      <c r="B743" s="164"/>
      <c r="E743" s="164"/>
      <c r="G743" s="164"/>
      <c r="H743" s="164"/>
      <c r="I743" s="164"/>
      <c r="J743" s="164"/>
      <c r="M743" s="143"/>
      <c r="O743" s="164"/>
      <c r="P743" s="164"/>
      <c r="Q743" s="162"/>
      <c r="S743" s="164"/>
      <c r="T743" s="164"/>
      <c r="U743" s="164"/>
      <c r="Y743" s="165"/>
      <c r="Z743" s="165"/>
      <c r="AC743" s="164"/>
      <c r="AE743" s="164"/>
      <c r="AF743" s="164"/>
      <c r="AG743" s="164"/>
      <c r="AH743" s="164"/>
      <c r="AI743" s="164"/>
      <c r="AJ743" s="164"/>
    </row>
    <row r="744" spans="2:36" s="163" customFormat="1">
      <c r="B744" s="164"/>
      <c r="E744" s="164"/>
      <c r="G744" s="164"/>
      <c r="H744" s="164"/>
      <c r="I744" s="164"/>
      <c r="J744" s="164"/>
      <c r="M744" s="143"/>
      <c r="O744" s="164"/>
      <c r="P744" s="164"/>
      <c r="Q744" s="162"/>
      <c r="S744" s="164"/>
      <c r="T744" s="164"/>
      <c r="U744" s="164"/>
      <c r="Y744" s="165"/>
      <c r="Z744" s="165"/>
      <c r="AC744" s="164"/>
      <c r="AE744" s="164"/>
      <c r="AF744" s="164"/>
      <c r="AG744" s="164"/>
      <c r="AH744" s="164"/>
      <c r="AI744" s="164"/>
      <c r="AJ744" s="164"/>
    </row>
    <row r="745" spans="2:36" s="163" customFormat="1">
      <c r="B745" s="164"/>
      <c r="E745" s="164"/>
      <c r="G745" s="164"/>
      <c r="H745" s="164"/>
      <c r="I745" s="164"/>
      <c r="J745" s="164"/>
      <c r="M745" s="143"/>
      <c r="O745" s="164"/>
      <c r="P745" s="164"/>
      <c r="Q745" s="162"/>
      <c r="S745" s="164"/>
      <c r="T745" s="164"/>
      <c r="U745" s="164"/>
      <c r="Y745" s="165"/>
      <c r="Z745" s="165"/>
      <c r="AC745" s="164"/>
      <c r="AE745" s="164"/>
      <c r="AF745" s="164"/>
      <c r="AG745" s="164"/>
      <c r="AH745" s="164"/>
      <c r="AI745" s="164"/>
      <c r="AJ745" s="164"/>
    </row>
    <row r="746" spans="2:36" s="163" customFormat="1">
      <c r="B746" s="164"/>
      <c r="E746" s="164"/>
      <c r="G746" s="164"/>
      <c r="H746" s="164"/>
      <c r="I746" s="164"/>
      <c r="J746" s="164"/>
      <c r="M746" s="143"/>
      <c r="O746" s="164"/>
      <c r="P746" s="164"/>
      <c r="Q746" s="162"/>
      <c r="S746" s="164"/>
      <c r="T746" s="164"/>
      <c r="U746" s="164"/>
      <c r="Y746" s="165"/>
      <c r="Z746" s="165"/>
      <c r="AC746" s="164"/>
      <c r="AE746" s="164"/>
      <c r="AF746" s="164"/>
      <c r="AG746" s="164"/>
      <c r="AH746" s="164"/>
      <c r="AI746" s="164"/>
      <c r="AJ746" s="164"/>
    </row>
    <row r="747" spans="2:36" s="163" customFormat="1">
      <c r="B747" s="164"/>
      <c r="E747" s="164"/>
      <c r="G747" s="164"/>
      <c r="H747" s="164"/>
      <c r="I747" s="164"/>
      <c r="J747" s="164"/>
      <c r="M747" s="143"/>
      <c r="O747" s="164"/>
      <c r="P747" s="164"/>
      <c r="Q747" s="162"/>
      <c r="S747" s="164"/>
      <c r="T747" s="164"/>
      <c r="U747" s="164"/>
      <c r="Y747" s="165"/>
      <c r="Z747" s="165"/>
      <c r="AC747" s="164"/>
      <c r="AE747" s="164"/>
      <c r="AF747" s="164"/>
      <c r="AG747" s="164"/>
      <c r="AH747" s="164"/>
      <c r="AI747" s="164"/>
      <c r="AJ747" s="164"/>
    </row>
    <row r="748" spans="2:36" s="163" customFormat="1">
      <c r="B748" s="164"/>
      <c r="E748" s="164"/>
      <c r="G748" s="164"/>
      <c r="H748" s="164"/>
      <c r="I748" s="164"/>
      <c r="J748" s="164"/>
      <c r="M748" s="143"/>
      <c r="O748" s="164"/>
      <c r="P748" s="164"/>
      <c r="Q748" s="162"/>
      <c r="S748" s="164"/>
      <c r="T748" s="164"/>
      <c r="U748" s="164"/>
      <c r="Y748" s="165"/>
      <c r="Z748" s="165"/>
      <c r="AC748" s="164"/>
      <c r="AE748" s="164"/>
      <c r="AF748" s="164"/>
      <c r="AG748" s="164"/>
      <c r="AH748" s="164"/>
      <c r="AI748" s="164"/>
      <c r="AJ748" s="164"/>
    </row>
    <row r="749" spans="2:36" s="163" customFormat="1">
      <c r="B749" s="164"/>
      <c r="E749" s="164"/>
      <c r="G749" s="164"/>
      <c r="H749" s="164"/>
      <c r="I749" s="164"/>
      <c r="J749" s="164"/>
      <c r="M749" s="143"/>
      <c r="O749" s="164"/>
      <c r="P749" s="164"/>
      <c r="Q749" s="162"/>
      <c r="S749" s="164"/>
      <c r="T749" s="164"/>
      <c r="U749" s="164"/>
      <c r="Y749" s="165"/>
      <c r="Z749" s="165"/>
      <c r="AC749" s="164"/>
      <c r="AE749" s="164"/>
      <c r="AF749" s="164"/>
      <c r="AG749" s="164"/>
      <c r="AH749" s="164"/>
      <c r="AI749" s="164"/>
      <c r="AJ749" s="164"/>
    </row>
    <row r="750" spans="2:36" s="163" customFormat="1">
      <c r="B750" s="164"/>
      <c r="E750" s="164"/>
      <c r="G750" s="164"/>
      <c r="H750" s="164"/>
      <c r="I750" s="164"/>
      <c r="J750" s="164"/>
      <c r="M750" s="143"/>
      <c r="O750" s="164"/>
      <c r="P750" s="164"/>
      <c r="Q750" s="162"/>
      <c r="S750" s="164"/>
      <c r="T750" s="164"/>
      <c r="U750" s="164"/>
      <c r="Y750" s="165"/>
      <c r="Z750" s="165"/>
      <c r="AC750" s="164"/>
      <c r="AE750" s="164"/>
      <c r="AF750" s="164"/>
      <c r="AG750" s="164"/>
      <c r="AH750" s="164"/>
      <c r="AI750" s="164"/>
      <c r="AJ750" s="164"/>
    </row>
    <row r="751" spans="2:36" s="163" customFormat="1">
      <c r="B751" s="164"/>
      <c r="E751" s="164"/>
      <c r="G751" s="164"/>
      <c r="H751" s="164"/>
      <c r="I751" s="164"/>
      <c r="J751" s="164"/>
      <c r="M751" s="143"/>
      <c r="O751" s="164"/>
      <c r="P751" s="164"/>
      <c r="Q751" s="162"/>
      <c r="S751" s="164"/>
      <c r="T751" s="164"/>
      <c r="U751" s="164"/>
      <c r="Y751" s="165"/>
      <c r="Z751" s="165"/>
      <c r="AC751" s="164"/>
      <c r="AE751" s="164"/>
      <c r="AF751" s="164"/>
      <c r="AG751" s="164"/>
      <c r="AH751" s="164"/>
      <c r="AI751" s="164"/>
      <c r="AJ751" s="164"/>
    </row>
    <row r="752" spans="2:36" s="163" customFormat="1">
      <c r="B752" s="164"/>
      <c r="E752" s="164"/>
      <c r="G752" s="164"/>
      <c r="H752" s="164"/>
      <c r="I752" s="164"/>
      <c r="J752" s="164"/>
      <c r="M752" s="143"/>
      <c r="O752" s="164"/>
      <c r="P752" s="164"/>
      <c r="Q752" s="162"/>
      <c r="S752" s="164"/>
      <c r="T752" s="164"/>
      <c r="U752" s="164"/>
      <c r="Y752" s="165"/>
      <c r="Z752" s="165"/>
      <c r="AC752" s="164"/>
      <c r="AE752" s="164"/>
      <c r="AF752" s="164"/>
      <c r="AG752" s="164"/>
      <c r="AH752" s="164"/>
      <c r="AI752" s="164"/>
      <c r="AJ752" s="164"/>
    </row>
    <row r="753" spans="2:36" s="163" customFormat="1">
      <c r="B753" s="164"/>
      <c r="E753" s="164"/>
      <c r="G753" s="164"/>
      <c r="H753" s="164"/>
      <c r="I753" s="164"/>
      <c r="J753" s="164"/>
      <c r="M753" s="143"/>
      <c r="O753" s="164"/>
      <c r="P753" s="164"/>
      <c r="Q753" s="162"/>
      <c r="S753" s="164"/>
      <c r="T753" s="164"/>
      <c r="U753" s="164"/>
      <c r="Y753" s="165"/>
      <c r="Z753" s="165"/>
      <c r="AC753" s="164"/>
      <c r="AE753" s="164"/>
      <c r="AF753" s="164"/>
      <c r="AG753" s="164"/>
      <c r="AH753" s="164"/>
      <c r="AI753" s="164"/>
      <c r="AJ753" s="164"/>
    </row>
    <row r="754" spans="2:36" s="163" customFormat="1">
      <c r="B754" s="164"/>
      <c r="E754" s="164"/>
      <c r="G754" s="164"/>
      <c r="H754" s="164"/>
      <c r="I754" s="164"/>
      <c r="J754" s="164"/>
      <c r="M754" s="143"/>
      <c r="O754" s="164"/>
      <c r="P754" s="164"/>
      <c r="Q754" s="162"/>
      <c r="S754" s="164"/>
      <c r="T754" s="164"/>
      <c r="U754" s="164"/>
      <c r="Y754" s="165"/>
      <c r="Z754" s="165"/>
      <c r="AC754" s="164"/>
      <c r="AE754" s="164"/>
      <c r="AF754" s="164"/>
      <c r="AG754" s="164"/>
      <c r="AH754" s="164"/>
      <c r="AI754" s="164"/>
      <c r="AJ754" s="164"/>
    </row>
    <row r="755" spans="2:36" s="163" customFormat="1">
      <c r="B755" s="164"/>
      <c r="E755" s="164"/>
      <c r="G755" s="164"/>
      <c r="H755" s="164"/>
      <c r="I755" s="164"/>
      <c r="J755" s="164"/>
      <c r="M755" s="143"/>
      <c r="O755" s="164"/>
      <c r="P755" s="164"/>
      <c r="Q755" s="162"/>
      <c r="S755" s="164"/>
      <c r="T755" s="164"/>
      <c r="U755" s="164"/>
      <c r="Y755" s="165"/>
      <c r="Z755" s="165"/>
      <c r="AC755" s="164"/>
      <c r="AE755" s="164"/>
      <c r="AF755" s="164"/>
      <c r="AG755" s="164"/>
      <c r="AH755" s="164"/>
      <c r="AI755" s="164"/>
      <c r="AJ755" s="164"/>
    </row>
    <row r="756" spans="2:36" s="163" customFormat="1">
      <c r="B756" s="164"/>
      <c r="E756" s="164"/>
      <c r="G756" s="164"/>
      <c r="H756" s="164"/>
      <c r="I756" s="164"/>
      <c r="J756" s="164"/>
      <c r="M756" s="143"/>
      <c r="O756" s="164"/>
      <c r="P756" s="164"/>
      <c r="Q756" s="162"/>
      <c r="S756" s="164"/>
      <c r="T756" s="164"/>
      <c r="U756" s="164"/>
      <c r="Y756" s="165"/>
      <c r="Z756" s="165"/>
      <c r="AC756" s="164"/>
      <c r="AE756" s="164"/>
      <c r="AF756" s="164"/>
      <c r="AG756" s="164"/>
      <c r="AH756" s="164"/>
      <c r="AI756" s="164"/>
      <c r="AJ756" s="164"/>
    </row>
    <row r="757" spans="2:36" s="163" customFormat="1">
      <c r="B757" s="164"/>
      <c r="E757" s="164"/>
      <c r="G757" s="164"/>
      <c r="H757" s="164"/>
      <c r="I757" s="164"/>
      <c r="J757" s="164"/>
      <c r="M757" s="143"/>
      <c r="O757" s="164"/>
      <c r="P757" s="164"/>
      <c r="Q757" s="162"/>
      <c r="S757" s="164"/>
      <c r="T757" s="164"/>
      <c r="U757" s="164"/>
      <c r="Y757" s="165"/>
      <c r="Z757" s="165"/>
      <c r="AC757" s="164"/>
      <c r="AE757" s="164"/>
      <c r="AF757" s="164"/>
      <c r="AG757" s="164"/>
      <c r="AH757" s="164"/>
      <c r="AI757" s="164"/>
      <c r="AJ757" s="164"/>
    </row>
    <row r="758" spans="2:36" s="163" customFormat="1">
      <c r="B758" s="164"/>
      <c r="E758" s="164"/>
      <c r="G758" s="164"/>
      <c r="H758" s="164"/>
      <c r="I758" s="164"/>
      <c r="J758" s="164"/>
      <c r="M758" s="143"/>
      <c r="O758" s="164"/>
      <c r="P758" s="164"/>
      <c r="Q758" s="162"/>
      <c r="S758" s="164"/>
      <c r="T758" s="164"/>
      <c r="U758" s="164"/>
      <c r="Y758" s="165"/>
      <c r="Z758" s="165"/>
      <c r="AC758" s="164"/>
      <c r="AE758" s="164"/>
      <c r="AF758" s="164"/>
      <c r="AG758" s="164"/>
      <c r="AH758" s="164"/>
      <c r="AI758" s="164"/>
      <c r="AJ758" s="164"/>
    </row>
    <row r="759" spans="2:36" s="163" customFormat="1">
      <c r="B759" s="164"/>
      <c r="E759" s="164"/>
      <c r="G759" s="164"/>
      <c r="H759" s="164"/>
      <c r="I759" s="164"/>
      <c r="J759" s="164"/>
      <c r="M759" s="143"/>
      <c r="O759" s="164"/>
      <c r="P759" s="164"/>
      <c r="Q759" s="162"/>
      <c r="S759" s="164"/>
      <c r="T759" s="164"/>
      <c r="U759" s="164"/>
      <c r="Y759" s="165"/>
      <c r="Z759" s="165"/>
      <c r="AC759" s="164"/>
      <c r="AE759" s="164"/>
      <c r="AF759" s="164"/>
      <c r="AG759" s="164"/>
      <c r="AH759" s="164"/>
      <c r="AI759" s="164"/>
      <c r="AJ759" s="164"/>
    </row>
    <row r="760" spans="2:36" s="163" customFormat="1">
      <c r="B760" s="164"/>
      <c r="E760" s="164"/>
      <c r="G760" s="164"/>
      <c r="H760" s="164"/>
      <c r="I760" s="164"/>
      <c r="J760" s="164"/>
      <c r="M760" s="143"/>
      <c r="O760" s="164"/>
      <c r="P760" s="164"/>
      <c r="Q760" s="162"/>
      <c r="S760" s="164"/>
      <c r="T760" s="164"/>
      <c r="U760" s="164"/>
      <c r="Y760" s="165"/>
      <c r="Z760" s="165"/>
      <c r="AC760" s="164"/>
      <c r="AE760" s="164"/>
      <c r="AF760" s="164"/>
      <c r="AG760" s="164"/>
      <c r="AH760" s="164"/>
      <c r="AI760" s="164"/>
      <c r="AJ760" s="164"/>
    </row>
    <row r="761" spans="2:36" s="163" customFormat="1">
      <c r="B761" s="164"/>
      <c r="E761" s="164"/>
      <c r="G761" s="164"/>
      <c r="H761" s="164"/>
      <c r="I761" s="164"/>
      <c r="J761" s="164"/>
      <c r="M761" s="143"/>
      <c r="O761" s="164"/>
      <c r="P761" s="164"/>
      <c r="Q761" s="162"/>
      <c r="S761" s="164"/>
      <c r="T761" s="164"/>
      <c r="U761" s="164"/>
      <c r="Y761" s="165"/>
      <c r="Z761" s="165"/>
      <c r="AC761" s="164"/>
      <c r="AE761" s="164"/>
      <c r="AF761" s="164"/>
      <c r="AG761" s="164"/>
      <c r="AH761" s="164"/>
      <c r="AI761" s="164"/>
      <c r="AJ761" s="164"/>
    </row>
    <row r="762" spans="2:36" s="163" customFormat="1">
      <c r="B762" s="164"/>
      <c r="E762" s="164"/>
      <c r="G762" s="164"/>
      <c r="H762" s="164"/>
      <c r="I762" s="164"/>
      <c r="J762" s="164"/>
      <c r="M762" s="143"/>
      <c r="O762" s="164"/>
      <c r="P762" s="164"/>
      <c r="Q762" s="162"/>
      <c r="S762" s="164"/>
      <c r="T762" s="164"/>
      <c r="U762" s="164"/>
      <c r="Y762" s="165"/>
      <c r="Z762" s="165"/>
      <c r="AC762" s="164"/>
      <c r="AE762" s="164"/>
      <c r="AF762" s="164"/>
      <c r="AG762" s="164"/>
      <c r="AH762" s="164"/>
      <c r="AI762" s="164"/>
      <c r="AJ762" s="164"/>
    </row>
    <row r="763" spans="2:36" s="163" customFormat="1">
      <c r="B763" s="164"/>
      <c r="E763" s="164"/>
      <c r="G763" s="164"/>
      <c r="H763" s="164"/>
      <c r="I763" s="164"/>
      <c r="J763" s="164"/>
      <c r="M763" s="143"/>
      <c r="O763" s="164"/>
      <c r="P763" s="164"/>
      <c r="Q763" s="162"/>
      <c r="S763" s="164"/>
      <c r="T763" s="164"/>
      <c r="U763" s="164"/>
      <c r="Y763" s="165"/>
      <c r="Z763" s="165"/>
      <c r="AC763" s="164"/>
      <c r="AE763" s="164"/>
      <c r="AF763" s="164"/>
      <c r="AG763" s="164"/>
      <c r="AH763" s="164"/>
      <c r="AI763" s="164"/>
      <c r="AJ763" s="164"/>
    </row>
    <row r="764" spans="2:36" s="163" customFormat="1">
      <c r="B764" s="164"/>
      <c r="E764" s="164"/>
      <c r="G764" s="164"/>
      <c r="H764" s="164"/>
      <c r="I764" s="164"/>
      <c r="J764" s="164"/>
      <c r="M764" s="143"/>
      <c r="O764" s="164"/>
      <c r="P764" s="164"/>
      <c r="Q764" s="162"/>
      <c r="S764" s="164"/>
      <c r="T764" s="164"/>
      <c r="U764" s="164"/>
      <c r="Y764" s="165"/>
      <c r="Z764" s="165"/>
      <c r="AC764" s="164"/>
      <c r="AE764" s="164"/>
      <c r="AF764" s="164"/>
      <c r="AG764" s="164"/>
      <c r="AH764" s="164"/>
      <c r="AI764" s="164"/>
      <c r="AJ764" s="164"/>
    </row>
    <row r="765" spans="2:36" s="163" customFormat="1">
      <c r="B765" s="164"/>
      <c r="E765" s="164"/>
      <c r="G765" s="164"/>
      <c r="H765" s="164"/>
      <c r="I765" s="164"/>
      <c r="J765" s="164"/>
      <c r="M765" s="143"/>
      <c r="O765" s="164"/>
      <c r="P765" s="164"/>
      <c r="Q765" s="162"/>
      <c r="S765" s="164"/>
      <c r="T765" s="164"/>
      <c r="U765" s="164"/>
      <c r="Y765" s="165"/>
      <c r="Z765" s="165"/>
      <c r="AC765" s="164"/>
      <c r="AE765" s="164"/>
      <c r="AF765" s="164"/>
      <c r="AG765" s="164"/>
      <c r="AH765" s="164"/>
      <c r="AI765" s="164"/>
      <c r="AJ765" s="164"/>
    </row>
    <row r="766" spans="2:36" s="163" customFormat="1">
      <c r="B766" s="164"/>
      <c r="E766" s="164"/>
      <c r="G766" s="164"/>
      <c r="H766" s="164"/>
      <c r="I766" s="164"/>
      <c r="J766" s="164"/>
      <c r="M766" s="143"/>
      <c r="O766" s="164"/>
      <c r="P766" s="164"/>
      <c r="Q766" s="162"/>
      <c r="S766" s="164"/>
      <c r="T766" s="164"/>
      <c r="U766" s="164"/>
      <c r="Y766" s="165"/>
      <c r="Z766" s="165"/>
      <c r="AC766" s="164"/>
      <c r="AE766" s="164"/>
      <c r="AF766" s="164"/>
      <c r="AG766" s="164"/>
      <c r="AH766" s="164"/>
      <c r="AI766" s="164"/>
      <c r="AJ766" s="164"/>
    </row>
    <row r="767" spans="2:36" s="163" customFormat="1">
      <c r="B767" s="164"/>
      <c r="E767" s="164"/>
      <c r="G767" s="164"/>
      <c r="H767" s="164"/>
      <c r="I767" s="164"/>
      <c r="J767" s="164"/>
      <c r="M767" s="143"/>
      <c r="O767" s="164"/>
      <c r="P767" s="164"/>
      <c r="Q767" s="162"/>
      <c r="S767" s="164"/>
      <c r="T767" s="164"/>
      <c r="U767" s="164"/>
      <c r="Y767" s="165"/>
      <c r="Z767" s="165"/>
      <c r="AC767" s="164"/>
      <c r="AE767" s="164"/>
      <c r="AF767" s="164"/>
      <c r="AG767" s="164"/>
      <c r="AH767" s="164"/>
      <c r="AI767" s="164"/>
      <c r="AJ767" s="164"/>
    </row>
    <row r="768" spans="2:36" s="163" customFormat="1">
      <c r="B768" s="164"/>
      <c r="E768" s="164"/>
      <c r="G768" s="164"/>
      <c r="H768" s="164"/>
      <c r="I768" s="164"/>
      <c r="J768" s="164"/>
      <c r="M768" s="143"/>
      <c r="O768" s="164"/>
      <c r="P768" s="164"/>
      <c r="Q768" s="162"/>
      <c r="S768" s="164"/>
      <c r="T768" s="164"/>
      <c r="U768" s="164"/>
      <c r="Y768" s="165"/>
      <c r="Z768" s="165"/>
      <c r="AC768" s="164"/>
      <c r="AE768" s="164"/>
      <c r="AF768" s="164"/>
      <c r="AG768" s="164"/>
      <c r="AH768" s="164"/>
      <c r="AI768" s="164"/>
      <c r="AJ768" s="164"/>
    </row>
    <row r="769" spans="2:36" s="163" customFormat="1">
      <c r="B769" s="164"/>
      <c r="E769" s="164"/>
      <c r="G769" s="164"/>
      <c r="H769" s="164"/>
      <c r="I769" s="164"/>
      <c r="J769" s="164"/>
      <c r="M769" s="143"/>
      <c r="O769" s="164"/>
      <c r="P769" s="164"/>
      <c r="Q769" s="162"/>
      <c r="S769" s="164"/>
      <c r="T769" s="164"/>
      <c r="U769" s="164"/>
      <c r="Y769" s="165"/>
      <c r="Z769" s="165"/>
      <c r="AC769" s="164"/>
      <c r="AE769" s="164"/>
      <c r="AF769" s="164"/>
      <c r="AG769" s="164"/>
      <c r="AH769" s="164"/>
      <c r="AI769" s="164"/>
      <c r="AJ769" s="164"/>
    </row>
    <row r="770" spans="2:36" s="163" customFormat="1">
      <c r="B770" s="164"/>
      <c r="E770" s="164"/>
      <c r="G770" s="164"/>
      <c r="H770" s="164"/>
      <c r="I770" s="164"/>
      <c r="J770" s="164"/>
      <c r="M770" s="143"/>
      <c r="O770" s="164"/>
      <c r="P770" s="164"/>
      <c r="Q770" s="162"/>
      <c r="S770" s="164"/>
      <c r="T770" s="164"/>
      <c r="U770" s="164"/>
      <c r="Y770" s="165"/>
      <c r="Z770" s="165"/>
      <c r="AC770" s="164"/>
      <c r="AE770" s="164"/>
      <c r="AF770" s="164"/>
      <c r="AG770" s="164"/>
      <c r="AH770" s="164"/>
      <c r="AI770" s="164"/>
      <c r="AJ770" s="164"/>
    </row>
    <row r="771" spans="2:36" s="163" customFormat="1">
      <c r="B771" s="164"/>
      <c r="E771" s="164"/>
      <c r="G771" s="164"/>
      <c r="H771" s="164"/>
      <c r="I771" s="164"/>
      <c r="J771" s="164"/>
      <c r="M771" s="143"/>
      <c r="O771" s="164"/>
      <c r="P771" s="164"/>
      <c r="Q771" s="162"/>
      <c r="S771" s="164"/>
      <c r="T771" s="164"/>
      <c r="U771" s="164"/>
      <c r="Y771" s="165"/>
      <c r="Z771" s="165"/>
      <c r="AC771" s="164"/>
      <c r="AE771" s="164"/>
      <c r="AF771" s="164"/>
      <c r="AG771" s="164"/>
      <c r="AH771" s="164"/>
      <c r="AI771" s="164"/>
      <c r="AJ771" s="164"/>
    </row>
    <row r="772" spans="2:36" s="163" customFormat="1">
      <c r="B772" s="164"/>
      <c r="E772" s="164"/>
      <c r="G772" s="164"/>
      <c r="H772" s="164"/>
      <c r="I772" s="164"/>
      <c r="J772" s="164"/>
      <c r="M772" s="143"/>
      <c r="O772" s="164"/>
      <c r="P772" s="164"/>
      <c r="Q772" s="162"/>
      <c r="S772" s="164"/>
      <c r="T772" s="164"/>
      <c r="U772" s="164"/>
      <c r="Y772" s="165"/>
      <c r="Z772" s="165"/>
      <c r="AC772" s="164"/>
      <c r="AE772" s="164"/>
      <c r="AF772" s="164"/>
      <c r="AG772" s="164"/>
      <c r="AH772" s="164"/>
      <c r="AI772" s="164"/>
      <c r="AJ772" s="164"/>
    </row>
    <row r="773" spans="2:36" s="163" customFormat="1">
      <c r="B773" s="164"/>
      <c r="E773" s="164"/>
      <c r="G773" s="164"/>
      <c r="H773" s="164"/>
      <c r="I773" s="164"/>
      <c r="J773" s="164"/>
      <c r="M773" s="143"/>
      <c r="O773" s="164"/>
      <c r="P773" s="164"/>
      <c r="Q773" s="162"/>
      <c r="S773" s="164"/>
      <c r="T773" s="164"/>
      <c r="U773" s="164"/>
      <c r="Y773" s="165"/>
      <c r="Z773" s="165"/>
      <c r="AC773" s="164"/>
      <c r="AE773" s="164"/>
      <c r="AF773" s="164"/>
      <c r="AG773" s="164"/>
      <c r="AH773" s="164"/>
      <c r="AI773" s="164"/>
      <c r="AJ773" s="164"/>
    </row>
    <row r="774" spans="2:36" s="163" customFormat="1">
      <c r="B774" s="164"/>
      <c r="E774" s="164"/>
      <c r="G774" s="164"/>
      <c r="H774" s="164"/>
      <c r="I774" s="164"/>
      <c r="J774" s="164"/>
      <c r="M774" s="143"/>
      <c r="O774" s="164"/>
      <c r="P774" s="164"/>
      <c r="Q774" s="162"/>
      <c r="S774" s="164"/>
      <c r="T774" s="164"/>
      <c r="U774" s="164"/>
      <c r="Y774" s="165"/>
      <c r="Z774" s="165"/>
      <c r="AC774" s="164"/>
      <c r="AE774" s="164"/>
      <c r="AF774" s="164"/>
      <c r="AG774" s="164"/>
      <c r="AH774" s="164"/>
      <c r="AI774" s="164"/>
      <c r="AJ774" s="164"/>
    </row>
    <row r="775" spans="2:36" s="163" customFormat="1">
      <c r="B775" s="164"/>
      <c r="E775" s="164"/>
      <c r="G775" s="164"/>
      <c r="H775" s="164"/>
      <c r="I775" s="164"/>
      <c r="J775" s="164"/>
      <c r="M775" s="143"/>
      <c r="O775" s="164"/>
      <c r="P775" s="164"/>
      <c r="Q775" s="162"/>
      <c r="S775" s="164"/>
      <c r="T775" s="164"/>
      <c r="U775" s="164"/>
      <c r="Y775" s="165"/>
      <c r="Z775" s="165"/>
      <c r="AC775" s="164"/>
      <c r="AE775" s="164"/>
      <c r="AF775" s="164"/>
      <c r="AG775" s="164"/>
      <c r="AH775" s="164"/>
      <c r="AI775" s="164"/>
      <c r="AJ775" s="164"/>
    </row>
    <row r="776" spans="2:36" s="163" customFormat="1">
      <c r="B776" s="164"/>
      <c r="E776" s="164"/>
      <c r="G776" s="164"/>
      <c r="H776" s="164"/>
      <c r="I776" s="164"/>
      <c r="J776" s="164"/>
      <c r="M776" s="143"/>
      <c r="O776" s="164"/>
      <c r="P776" s="164"/>
      <c r="Q776" s="162"/>
      <c r="S776" s="164"/>
      <c r="T776" s="164"/>
      <c r="U776" s="164"/>
      <c r="Y776" s="165"/>
      <c r="Z776" s="165"/>
      <c r="AC776" s="164"/>
      <c r="AE776" s="164"/>
      <c r="AF776" s="164"/>
      <c r="AG776" s="164"/>
      <c r="AH776" s="164"/>
      <c r="AI776" s="164"/>
      <c r="AJ776" s="164"/>
    </row>
    <row r="777" spans="2:36" s="163" customFormat="1">
      <c r="B777" s="164"/>
      <c r="E777" s="164"/>
      <c r="G777" s="164"/>
      <c r="H777" s="164"/>
      <c r="I777" s="164"/>
      <c r="J777" s="164"/>
      <c r="M777" s="143"/>
      <c r="O777" s="164"/>
      <c r="P777" s="164"/>
      <c r="Q777" s="162"/>
      <c r="S777" s="164"/>
      <c r="T777" s="164"/>
      <c r="U777" s="164"/>
      <c r="Y777" s="165"/>
      <c r="Z777" s="165"/>
      <c r="AC777" s="164"/>
      <c r="AE777" s="164"/>
      <c r="AF777" s="164"/>
      <c r="AG777" s="164"/>
      <c r="AH777" s="164"/>
      <c r="AI777" s="164"/>
      <c r="AJ777" s="164"/>
    </row>
    <row r="778" spans="2:36" s="163" customFormat="1">
      <c r="B778" s="164"/>
      <c r="E778" s="164"/>
      <c r="G778" s="164"/>
      <c r="H778" s="164"/>
      <c r="I778" s="164"/>
      <c r="J778" s="164"/>
      <c r="M778" s="143"/>
      <c r="O778" s="164"/>
      <c r="P778" s="164"/>
      <c r="Q778" s="162"/>
      <c r="S778" s="164"/>
      <c r="T778" s="164"/>
      <c r="U778" s="164"/>
      <c r="Y778" s="165"/>
      <c r="Z778" s="165"/>
      <c r="AC778" s="164"/>
      <c r="AE778" s="164"/>
      <c r="AF778" s="164"/>
      <c r="AG778" s="164"/>
      <c r="AH778" s="164"/>
      <c r="AI778" s="164"/>
      <c r="AJ778" s="164"/>
    </row>
    <row r="779" spans="2:36" s="163" customFormat="1">
      <c r="B779" s="164"/>
      <c r="E779" s="164"/>
      <c r="G779" s="164"/>
      <c r="H779" s="164"/>
      <c r="I779" s="164"/>
      <c r="J779" s="164"/>
      <c r="M779" s="143"/>
      <c r="O779" s="164"/>
      <c r="P779" s="164"/>
      <c r="Q779" s="162"/>
      <c r="S779" s="164"/>
      <c r="T779" s="164"/>
      <c r="U779" s="164"/>
      <c r="Y779" s="165"/>
      <c r="Z779" s="165"/>
      <c r="AC779" s="164"/>
      <c r="AE779" s="164"/>
      <c r="AF779" s="164"/>
      <c r="AG779" s="164"/>
      <c r="AH779" s="164"/>
      <c r="AI779" s="164"/>
      <c r="AJ779" s="164"/>
    </row>
    <row r="780" spans="2:36" s="163" customFormat="1">
      <c r="B780" s="164"/>
      <c r="E780" s="164"/>
      <c r="G780" s="164"/>
      <c r="H780" s="164"/>
      <c r="I780" s="164"/>
      <c r="J780" s="164"/>
      <c r="M780" s="143"/>
      <c r="O780" s="164"/>
      <c r="P780" s="164"/>
      <c r="Q780" s="162"/>
      <c r="S780" s="164"/>
      <c r="T780" s="164"/>
      <c r="U780" s="164"/>
      <c r="Y780" s="165"/>
      <c r="Z780" s="165"/>
      <c r="AC780" s="164"/>
      <c r="AE780" s="164"/>
      <c r="AF780" s="164"/>
      <c r="AG780" s="164"/>
      <c r="AH780" s="164"/>
      <c r="AI780" s="164"/>
      <c r="AJ780" s="164"/>
    </row>
    <row r="781" spans="2:36" s="163" customFormat="1">
      <c r="B781" s="164"/>
      <c r="E781" s="164"/>
      <c r="G781" s="164"/>
      <c r="H781" s="164"/>
      <c r="I781" s="164"/>
      <c r="J781" s="164"/>
      <c r="M781" s="143"/>
      <c r="O781" s="164"/>
      <c r="P781" s="164"/>
      <c r="Q781" s="162"/>
      <c r="S781" s="164"/>
      <c r="T781" s="164"/>
      <c r="U781" s="164"/>
      <c r="Y781" s="165"/>
      <c r="Z781" s="165"/>
      <c r="AC781" s="164"/>
      <c r="AE781" s="164"/>
      <c r="AF781" s="164"/>
      <c r="AG781" s="164"/>
      <c r="AH781" s="164"/>
      <c r="AI781" s="164"/>
      <c r="AJ781" s="164"/>
    </row>
    <row r="782" spans="2:36" s="163" customFormat="1">
      <c r="B782" s="164"/>
      <c r="E782" s="164"/>
      <c r="G782" s="164"/>
      <c r="H782" s="164"/>
      <c r="I782" s="164"/>
      <c r="J782" s="164"/>
      <c r="M782" s="143"/>
      <c r="O782" s="164"/>
      <c r="P782" s="164"/>
      <c r="Q782" s="162"/>
      <c r="S782" s="164"/>
      <c r="T782" s="164"/>
      <c r="U782" s="164"/>
      <c r="Y782" s="165"/>
      <c r="Z782" s="165"/>
      <c r="AC782" s="164"/>
      <c r="AE782" s="164"/>
      <c r="AF782" s="164"/>
      <c r="AG782" s="164"/>
      <c r="AH782" s="164"/>
      <c r="AI782" s="164"/>
      <c r="AJ782" s="164"/>
    </row>
    <row r="783" spans="2:36" s="163" customFormat="1">
      <c r="B783" s="164"/>
      <c r="E783" s="164"/>
      <c r="G783" s="164"/>
      <c r="H783" s="164"/>
      <c r="I783" s="164"/>
      <c r="J783" s="164"/>
      <c r="M783" s="143"/>
      <c r="O783" s="164"/>
      <c r="P783" s="164"/>
      <c r="Q783" s="162"/>
      <c r="S783" s="164"/>
      <c r="T783" s="164"/>
      <c r="U783" s="164"/>
      <c r="Y783" s="165"/>
      <c r="Z783" s="165"/>
      <c r="AC783" s="164"/>
      <c r="AE783" s="164"/>
      <c r="AF783" s="164"/>
      <c r="AG783" s="164"/>
      <c r="AH783" s="164"/>
      <c r="AI783" s="164"/>
      <c r="AJ783" s="164"/>
    </row>
    <row r="784" spans="2:36" s="163" customFormat="1">
      <c r="B784" s="164"/>
      <c r="E784" s="164"/>
      <c r="G784" s="164"/>
      <c r="H784" s="164"/>
      <c r="I784" s="164"/>
      <c r="J784" s="164"/>
      <c r="M784" s="143"/>
      <c r="O784" s="164"/>
      <c r="P784" s="164"/>
      <c r="Q784" s="162"/>
      <c r="S784" s="164"/>
      <c r="T784" s="164"/>
      <c r="U784" s="164"/>
      <c r="Y784" s="165"/>
      <c r="Z784" s="165"/>
      <c r="AC784" s="164"/>
      <c r="AE784" s="164"/>
      <c r="AF784" s="164"/>
      <c r="AG784" s="164"/>
      <c r="AH784" s="164"/>
      <c r="AI784" s="164"/>
      <c r="AJ784" s="164"/>
    </row>
    <row r="785" spans="2:36" s="163" customFormat="1">
      <c r="B785" s="164"/>
      <c r="E785" s="164"/>
      <c r="G785" s="164"/>
      <c r="H785" s="164"/>
      <c r="I785" s="164"/>
      <c r="J785" s="164"/>
      <c r="M785" s="143"/>
      <c r="O785" s="164"/>
      <c r="P785" s="164"/>
      <c r="Q785" s="162"/>
      <c r="S785" s="164"/>
      <c r="T785" s="164"/>
      <c r="U785" s="164"/>
      <c r="Y785" s="165"/>
      <c r="Z785" s="165"/>
      <c r="AC785" s="164"/>
      <c r="AE785" s="164"/>
      <c r="AF785" s="164"/>
      <c r="AG785" s="164"/>
      <c r="AH785" s="164"/>
      <c r="AI785" s="164"/>
      <c r="AJ785" s="164"/>
    </row>
    <row r="786" spans="2:36" s="163" customFormat="1">
      <c r="B786" s="164"/>
      <c r="E786" s="164"/>
      <c r="G786" s="164"/>
      <c r="H786" s="164"/>
      <c r="I786" s="164"/>
      <c r="J786" s="164"/>
      <c r="M786" s="143"/>
      <c r="O786" s="164"/>
      <c r="P786" s="164"/>
      <c r="Q786" s="162"/>
      <c r="S786" s="164"/>
      <c r="T786" s="164"/>
      <c r="U786" s="164"/>
      <c r="Y786" s="165"/>
      <c r="Z786" s="165"/>
      <c r="AC786" s="164"/>
      <c r="AE786" s="164"/>
      <c r="AF786" s="164"/>
      <c r="AG786" s="164"/>
      <c r="AH786" s="164"/>
      <c r="AI786" s="164"/>
      <c r="AJ786" s="164"/>
    </row>
    <row r="787" spans="2:36" s="163" customFormat="1">
      <c r="B787" s="164"/>
      <c r="E787" s="164"/>
      <c r="G787" s="164"/>
      <c r="H787" s="164"/>
      <c r="I787" s="164"/>
      <c r="J787" s="164"/>
      <c r="M787" s="143"/>
      <c r="O787" s="164"/>
      <c r="P787" s="164"/>
      <c r="Q787" s="162"/>
      <c r="S787" s="164"/>
      <c r="T787" s="164"/>
      <c r="U787" s="164"/>
      <c r="Y787" s="165"/>
      <c r="Z787" s="165"/>
      <c r="AC787" s="164"/>
      <c r="AE787" s="164"/>
      <c r="AF787" s="164"/>
      <c r="AG787" s="164"/>
      <c r="AH787" s="164"/>
      <c r="AI787" s="164"/>
      <c r="AJ787" s="164"/>
    </row>
    <row r="788" spans="2:36" s="163" customFormat="1">
      <c r="B788" s="164"/>
      <c r="E788" s="164"/>
      <c r="G788" s="164"/>
      <c r="H788" s="164"/>
      <c r="I788" s="164"/>
      <c r="J788" s="164"/>
      <c r="M788" s="143"/>
      <c r="O788" s="164"/>
      <c r="P788" s="164"/>
      <c r="Q788" s="162"/>
      <c r="S788" s="164"/>
      <c r="T788" s="164"/>
      <c r="U788" s="164"/>
      <c r="Y788" s="165"/>
      <c r="Z788" s="165"/>
      <c r="AC788" s="164"/>
      <c r="AE788" s="164"/>
      <c r="AF788" s="164"/>
      <c r="AG788" s="164"/>
      <c r="AH788" s="164"/>
      <c r="AI788" s="164"/>
      <c r="AJ788" s="164"/>
    </row>
    <row r="789" spans="2:36" s="163" customFormat="1">
      <c r="B789" s="164"/>
      <c r="E789" s="164"/>
      <c r="G789" s="164"/>
      <c r="H789" s="164"/>
      <c r="I789" s="164"/>
      <c r="J789" s="164"/>
      <c r="M789" s="143"/>
      <c r="O789" s="164"/>
      <c r="P789" s="164"/>
      <c r="Q789" s="162"/>
      <c r="S789" s="164"/>
      <c r="T789" s="164"/>
      <c r="U789" s="164"/>
      <c r="Y789" s="165"/>
      <c r="Z789" s="165"/>
      <c r="AC789" s="164"/>
      <c r="AE789" s="164"/>
      <c r="AF789" s="164"/>
      <c r="AG789" s="164"/>
      <c r="AH789" s="164"/>
      <c r="AI789" s="164"/>
      <c r="AJ789" s="164"/>
    </row>
    <row r="790" spans="2:36" s="163" customFormat="1">
      <c r="B790" s="164"/>
      <c r="E790" s="164"/>
      <c r="G790" s="164"/>
      <c r="H790" s="164"/>
      <c r="I790" s="164"/>
      <c r="J790" s="164"/>
      <c r="M790" s="143"/>
      <c r="O790" s="164"/>
      <c r="P790" s="164"/>
      <c r="Q790" s="162"/>
      <c r="S790" s="164"/>
      <c r="T790" s="164"/>
      <c r="U790" s="164"/>
      <c r="Y790" s="165"/>
      <c r="Z790" s="165"/>
      <c r="AC790" s="164"/>
      <c r="AE790" s="164"/>
      <c r="AF790" s="164"/>
      <c r="AG790" s="164"/>
      <c r="AH790" s="164"/>
      <c r="AI790" s="164"/>
      <c r="AJ790" s="164"/>
    </row>
    <row r="791" spans="2:36" s="163" customFormat="1">
      <c r="B791" s="164"/>
      <c r="E791" s="164"/>
      <c r="G791" s="164"/>
      <c r="H791" s="164"/>
      <c r="I791" s="164"/>
      <c r="J791" s="164"/>
      <c r="M791" s="143"/>
      <c r="O791" s="164"/>
      <c r="P791" s="164"/>
      <c r="Q791" s="162"/>
      <c r="S791" s="164"/>
      <c r="T791" s="164"/>
      <c r="U791" s="164"/>
      <c r="Y791" s="165"/>
      <c r="Z791" s="165"/>
      <c r="AC791" s="164"/>
      <c r="AE791" s="164"/>
      <c r="AF791" s="164"/>
      <c r="AG791" s="164"/>
      <c r="AH791" s="164"/>
      <c r="AI791" s="164"/>
      <c r="AJ791" s="164"/>
    </row>
    <row r="792" spans="2:36" s="163" customFormat="1">
      <c r="B792" s="164"/>
      <c r="E792" s="164"/>
      <c r="G792" s="164"/>
      <c r="H792" s="164"/>
      <c r="I792" s="164"/>
      <c r="J792" s="164"/>
      <c r="M792" s="143"/>
      <c r="O792" s="164"/>
      <c r="P792" s="164"/>
      <c r="Q792" s="162"/>
      <c r="S792" s="164"/>
      <c r="T792" s="164"/>
      <c r="U792" s="164"/>
      <c r="Y792" s="165"/>
      <c r="Z792" s="165"/>
      <c r="AC792" s="164"/>
      <c r="AE792" s="164"/>
      <c r="AF792" s="164"/>
      <c r="AG792" s="164"/>
      <c r="AH792" s="164"/>
      <c r="AI792" s="164"/>
      <c r="AJ792" s="164"/>
    </row>
    <row r="793" spans="2:36" s="163" customFormat="1">
      <c r="B793" s="164"/>
      <c r="E793" s="164"/>
      <c r="G793" s="164"/>
      <c r="H793" s="164"/>
      <c r="I793" s="164"/>
      <c r="J793" s="164"/>
      <c r="M793" s="143"/>
      <c r="O793" s="164"/>
      <c r="P793" s="164"/>
      <c r="Q793" s="162"/>
      <c r="S793" s="164"/>
      <c r="T793" s="164"/>
      <c r="U793" s="164"/>
      <c r="Y793" s="165"/>
      <c r="Z793" s="165"/>
      <c r="AC793" s="164"/>
      <c r="AE793" s="164"/>
      <c r="AF793" s="164"/>
      <c r="AG793" s="164"/>
      <c r="AH793" s="164"/>
      <c r="AI793" s="164"/>
      <c r="AJ793" s="164"/>
    </row>
    <row r="794" spans="2:36" s="163" customFormat="1">
      <c r="B794" s="164"/>
      <c r="E794" s="164"/>
      <c r="G794" s="164"/>
      <c r="H794" s="164"/>
      <c r="I794" s="164"/>
      <c r="J794" s="164"/>
      <c r="M794" s="143"/>
      <c r="O794" s="164"/>
      <c r="P794" s="164"/>
      <c r="Q794" s="162"/>
      <c r="S794" s="164"/>
      <c r="T794" s="164"/>
      <c r="U794" s="164"/>
      <c r="Y794" s="165"/>
      <c r="Z794" s="165"/>
      <c r="AC794" s="164"/>
      <c r="AE794" s="164"/>
      <c r="AF794" s="164"/>
      <c r="AG794" s="164"/>
      <c r="AH794" s="164"/>
      <c r="AI794" s="164"/>
      <c r="AJ794" s="164"/>
    </row>
    <row r="795" spans="2:36" s="163" customFormat="1">
      <c r="B795" s="164"/>
      <c r="E795" s="164"/>
      <c r="G795" s="164"/>
      <c r="H795" s="164"/>
      <c r="I795" s="164"/>
      <c r="J795" s="164"/>
      <c r="M795" s="143"/>
      <c r="O795" s="164"/>
      <c r="P795" s="164"/>
      <c r="Q795" s="162"/>
      <c r="S795" s="164"/>
      <c r="T795" s="164"/>
      <c r="U795" s="164"/>
      <c r="Y795" s="165"/>
      <c r="Z795" s="165"/>
      <c r="AC795" s="164"/>
      <c r="AE795" s="164"/>
      <c r="AF795" s="164"/>
      <c r="AG795" s="164"/>
      <c r="AH795" s="164"/>
      <c r="AI795" s="164"/>
      <c r="AJ795" s="164"/>
    </row>
    <row r="796" spans="2:36" s="163" customFormat="1">
      <c r="B796" s="164"/>
      <c r="E796" s="164"/>
      <c r="G796" s="164"/>
      <c r="H796" s="164"/>
      <c r="I796" s="164"/>
      <c r="J796" s="164"/>
      <c r="M796" s="143"/>
      <c r="O796" s="164"/>
      <c r="P796" s="164"/>
      <c r="Q796" s="162"/>
      <c r="S796" s="164"/>
      <c r="T796" s="164"/>
      <c r="U796" s="164"/>
      <c r="Y796" s="165"/>
      <c r="Z796" s="165"/>
      <c r="AC796" s="164"/>
      <c r="AE796" s="164"/>
      <c r="AF796" s="164"/>
      <c r="AG796" s="164"/>
      <c r="AH796" s="164"/>
      <c r="AI796" s="164"/>
      <c r="AJ796" s="164"/>
    </row>
    <row r="797" spans="2:36" s="163" customFormat="1">
      <c r="B797" s="164"/>
      <c r="E797" s="164"/>
      <c r="G797" s="164"/>
      <c r="H797" s="164"/>
      <c r="I797" s="164"/>
      <c r="J797" s="164"/>
      <c r="M797" s="143"/>
      <c r="O797" s="164"/>
      <c r="P797" s="164"/>
      <c r="Q797" s="162"/>
      <c r="S797" s="164"/>
      <c r="T797" s="164"/>
      <c r="U797" s="164"/>
      <c r="Y797" s="165"/>
      <c r="Z797" s="165"/>
      <c r="AC797" s="164"/>
      <c r="AE797" s="164"/>
      <c r="AF797" s="164"/>
      <c r="AG797" s="164"/>
      <c r="AH797" s="164"/>
      <c r="AI797" s="164"/>
      <c r="AJ797" s="164"/>
    </row>
    <row r="798" spans="2:36" s="163" customFormat="1">
      <c r="B798" s="164"/>
      <c r="E798" s="164"/>
      <c r="G798" s="164"/>
      <c r="H798" s="164"/>
      <c r="I798" s="164"/>
      <c r="J798" s="164"/>
      <c r="M798" s="143"/>
      <c r="O798" s="164"/>
      <c r="P798" s="164"/>
      <c r="Q798" s="162"/>
      <c r="S798" s="164"/>
      <c r="T798" s="164"/>
      <c r="U798" s="164"/>
      <c r="Y798" s="165"/>
      <c r="Z798" s="165"/>
      <c r="AC798" s="164"/>
      <c r="AE798" s="164"/>
      <c r="AF798" s="164"/>
      <c r="AG798" s="164"/>
      <c r="AH798" s="164"/>
      <c r="AI798" s="164"/>
      <c r="AJ798" s="164"/>
    </row>
    <row r="799" spans="2:36" s="163" customFormat="1">
      <c r="B799" s="164"/>
      <c r="E799" s="164"/>
      <c r="G799" s="164"/>
      <c r="H799" s="164"/>
      <c r="I799" s="164"/>
      <c r="J799" s="164"/>
      <c r="M799" s="143"/>
      <c r="O799" s="164"/>
      <c r="P799" s="164"/>
      <c r="Q799" s="162"/>
      <c r="S799" s="164"/>
      <c r="T799" s="164"/>
      <c r="U799" s="164"/>
      <c r="Y799" s="165"/>
      <c r="Z799" s="165"/>
      <c r="AC799" s="164"/>
      <c r="AE799" s="164"/>
      <c r="AF799" s="164"/>
      <c r="AG799" s="164"/>
      <c r="AH799" s="164"/>
      <c r="AI799" s="164"/>
      <c r="AJ799" s="164"/>
    </row>
  </sheetData>
  <mergeCells count="4">
    <mergeCell ref="K4:Q4"/>
    <mergeCell ref="S4:AE4"/>
    <mergeCell ref="AF4:AI4"/>
    <mergeCell ref="B4:I4"/>
  </mergeCells>
  <phoneticPr fontId="24" type="noConversion"/>
  <conditionalFormatting sqref="S6:Z20">
    <cfRule type="colorScale" priority="4">
      <colorScale>
        <cfvo type="num" val="1"/>
        <cfvo type="num" val="2"/>
        <cfvo type="num" val="3"/>
        <color rgb="FFFFFF00"/>
        <color theme="9" tint="0.59999389629810485"/>
        <color theme="8" tint="0.59999389629810485"/>
      </colorScale>
    </cfRule>
  </conditionalFormatting>
  <conditionalFormatting sqref="AA6:AA20">
    <cfRule type="cellIs" dxfId="49" priority="1" operator="greaterThan">
      <formula>400</formula>
    </cfRule>
    <cfRule type="cellIs" dxfId="48" priority="2" operator="between">
      <formula>101</formula>
      <formula>400</formula>
    </cfRule>
    <cfRule type="cellIs" dxfId="47" priority="3" operator="lessThan">
      <formula>101</formula>
    </cfRule>
  </conditionalFormatting>
  <pageMargins left="0.25" right="0.25" top="0.75" bottom="0.75" header="0.3" footer="0.3"/>
  <pageSetup paperSize="8" fitToHeight="0" orientation="landscape" r:id="rId1"/>
  <headerFooter>
    <oddFooter>&amp;L&amp;8&amp;Z&amp;F&amp;R&amp;P /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3095F-0DF0-40C0-AFE2-773C3D9B6318}">
  <sheetPr>
    <pageSetUpPr fitToPage="1"/>
  </sheetPr>
  <dimension ref="A3:H21"/>
  <sheetViews>
    <sheetView topLeftCell="A9" zoomScale="55" zoomScaleNormal="55" workbookViewId="0">
      <selection activeCell="E15" sqref="E15"/>
    </sheetView>
  </sheetViews>
  <sheetFormatPr defaultRowHeight="15"/>
  <cols>
    <col min="1" max="2" width="9.140625" style="143"/>
    <col min="3" max="3" width="36" style="143" customWidth="1"/>
    <col min="4" max="6" width="59" style="144" customWidth="1"/>
    <col min="7" max="8" width="28" style="144" customWidth="1"/>
    <col min="9" max="16384" width="9.140625" style="143"/>
  </cols>
  <sheetData>
    <row r="3" spans="1:8" ht="33.75">
      <c r="B3" s="147" t="s">
        <v>77</v>
      </c>
    </row>
    <row r="4" spans="1:8" ht="17.25" customHeight="1">
      <c r="B4" s="147"/>
    </row>
    <row r="5" spans="1:8" ht="18.75">
      <c r="B5" s="148" t="s">
        <v>78</v>
      </c>
    </row>
    <row r="6" spans="1:8" ht="18.75">
      <c r="B6" s="148" t="s">
        <v>79</v>
      </c>
    </row>
    <row r="7" spans="1:8" ht="18.75">
      <c r="B7" s="148"/>
    </row>
    <row r="8" spans="1:8" ht="15.75" thickBot="1"/>
    <row r="9" spans="1:8" ht="37.5" customHeight="1">
      <c r="B9" s="197" t="s">
        <v>80</v>
      </c>
      <c r="C9" s="198"/>
      <c r="D9" s="201" t="s">
        <v>81</v>
      </c>
      <c r="E9" s="202"/>
      <c r="F9" s="198"/>
    </row>
    <row r="10" spans="1:8" ht="48.75" customHeight="1" thickBot="1">
      <c r="B10" s="199"/>
      <c r="C10" s="200"/>
      <c r="D10" s="155" t="s">
        <v>82</v>
      </c>
      <c r="E10" s="153" t="s">
        <v>83</v>
      </c>
      <c r="F10" s="154" t="s">
        <v>84</v>
      </c>
    </row>
    <row r="11" spans="1:8" ht="67.5" customHeight="1">
      <c r="A11" s="146"/>
      <c r="B11" s="151" t="s">
        <v>85</v>
      </c>
      <c r="C11" s="159" t="s">
        <v>86</v>
      </c>
      <c r="D11" s="156" t="s">
        <v>87</v>
      </c>
      <c r="E11" s="152" t="s">
        <v>88</v>
      </c>
      <c r="F11" s="138" t="s">
        <v>89</v>
      </c>
    </row>
    <row r="12" spans="1:8" s="141" customFormat="1" ht="85.5" customHeight="1">
      <c r="A12" s="146"/>
      <c r="B12" s="127" t="s">
        <v>90</v>
      </c>
      <c r="C12" s="160" t="s">
        <v>91</v>
      </c>
      <c r="D12" s="157" t="s">
        <v>92</v>
      </c>
      <c r="E12" s="149" t="s">
        <v>93</v>
      </c>
      <c r="F12" s="139" t="s">
        <v>94</v>
      </c>
      <c r="G12" s="142"/>
      <c r="H12" s="142"/>
    </row>
    <row r="13" spans="1:8" s="141" customFormat="1" ht="67.5" customHeight="1">
      <c r="B13" s="126" t="s">
        <v>95</v>
      </c>
      <c r="C13" s="160" t="s">
        <v>96</v>
      </c>
      <c r="D13" s="157" t="s">
        <v>97</v>
      </c>
      <c r="E13" s="149" t="s">
        <v>98</v>
      </c>
      <c r="F13" s="139" t="s">
        <v>99</v>
      </c>
      <c r="G13" s="142"/>
      <c r="H13" s="142"/>
    </row>
    <row r="14" spans="1:8" s="141" customFormat="1" ht="67.5" customHeight="1">
      <c r="B14" s="126" t="s">
        <v>100</v>
      </c>
      <c r="C14" s="160" t="s">
        <v>101</v>
      </c>
      <c r="D14" s="157" t="s">
        <v>102</v>
      </c>
      <c r="E14" s="149" t="s">
        <v>103</v>
      </c>
      <c r="F14" s="139" t="s">
        <v>104</v>
      </c>
      <c r="G14" s="142"/>
      <c r="H14" s="142"/>
    </row>
    <row r="15" spans="1:8" s="141" customFormat="1" ht="67.5" customHeight="1">
      <c r="B15" s="126" t="s">
        <v>105</v>
      </c>
      <c r="C15" s="160" t="s">
        <v>106</v>
      </c>
      <c r="D15" s="157" t="s">
        <v>107</v>
      </c>
      <c r="E15" s="149" t="s">
        <v>108</v>
      </c>
      <c r="F15" s="139" t="s">
        <v>109</v>
      </c>
      <c r="G15" s="142"/>
      <c r="H15" s="142"/>
    </row>
    <row r="16" spans="1:8" s="141" customFormat="1" ht="67.5" customHeight="1">
      <c r="B16" s="126" t="s">
        <v>110</v>
      </c>
      <c r="C16" s="160" t="s">
        <v>111</v>
      </c>
      <c r="D16" s="157" t="s">
        <v>112</v>
      </c>
      <c r="E16" s="149" t="s">
        <v>113</v>
      </c>
      <c r="F16" s="139" t="s">
        <v>114</v>
      </c>
      <c r="G16" s="142"/>
      <c r="H16" s="142"/>
    </row>
    <row r="17" spans="1:8" s="141" customFormat="1" ht="67.5" customHeight="1">
      <c r="A17" s="146"/>
      <c r="B17" s="126" t="s">
        <v>115</v>
      </c>
      <c r="C17" s="160" t="s">
        <v>116</v>
      </c>
      <c r="D17" s="157" t="s">
        <v>117</v>
      </c>
      <c r="E17" s="149" t="s">
        <v>118</v>
      </c>
      <c r="F17" s="139" t="s">
        <v>119</v>
      </c>
      <c r="G17" s="142"/>
      <c r="H17" s="142"/>
    </row>
    <row r="18" spans="1:8" s="141" customFormat="1" ht="67.5" customHeight="1" thickBot="1">
      <c r="A18" s="146"/>
      <c r="B18" s="128" t="s">
        <v>120</v>
      </c>
      <c r="C18" s="161" t="s">
        <v>121</v>
      </c>
      <c r="D18" s="158" t="s">
        <v>122</v>
      </c>
      <c r="E18" s="150" t="s">
        <v>123</v>
      </c>
      <c r="F18" s="140" t="s">
        <v>124</v>
      </c>
      <c r="G18" s="142"/>
      <c r="H18" s="142"/>
    </row>
    <row r="19" spans="1:8" s="141" customFormat="1">
      <c r="D19" s="142"/>
      <c r="E19" s="142"/>
      <c r="F19" s="142"/>
      <c r="G19" s="142"/>
      <c r="H19" s="142"/>
    </row>
    <row r="21" spans="1:8" ht="18.75">
      <c r="C21" s="145"/>
    </row>
  </sheetData>
  <mergeCells count="2">
    <mergeCell ref="B9:C10"/>
    <mergeCell ref="D9:F9"/>
  </mergeCells>
  <pageMargins left="0.70866141732283472" right="0.70866141732283472" top="0.74803149606299213" bottom="0.74803149606299213" header="0.31496062992125984" footer="0.31496062992125984"/>
  <pageSetup paperSize="8" scale="87" orientation="landscape" r:id="rId1"/>
  <headerFooter>
    <oddFooter>&amp;L&amp;10&amp;Z&amp;F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8"/>
  <sheetViews>
    <sheetView topLeftCell="A53" zoomScaleNormal="100" zoomScaleSheetLayoutView="145" workbookViewId="0">
      <selection activeCell="B72" sqref="B72"/>
    </sheetView>
  </sheetViews>
  <sheetFormatPr defaultRowHeight="12.75"/>
  <cols>
    <col min="1" max="1" width="29.140625" style="24" customWidth="1"/>
    <col min="2" max="2" width="22.85546875" style="24" customWidth="1"/>
    <col min="3" max="3" width="23.140625" style="24" customWidth="1"/>
    <col min="4" max="4" width="23" style="24" customWidth="1"/>
    <col min="5" max="5" width="22.5703125" style="24" customWidth="1"/>
    <col min="6" max="6" width="9.7109375" style="24" customWidth="1"/>
    <col min="7" max="7" width="43.7109375" style="24" customWidth="1"/>
    <col min="8" max="8" width="31.5703125" style="24" customWidth="1"/>
    <col min="9" max="256" width="9.140625" style="24"/>
    <col min="257" max="257" width="29.140625" style="24" customWidth="1"/>
    <col min="258" max="258" width="22.85546875" style="24" customWidth="1"/>
    <col min="259" max="259" width="23.140625" style="24" customWidth="1"/>
    <col min="260" max="260" width="23" style="24" customWidth="1"/>
    <col min="261" max="261" width="22.5703125" style="24" customWidth="1"/>
    <col min="262" max="262" width="9.7109375" style="24" customWidth="1"/>
    <col min="263" max="263" width="43.7109375" style="24" customWidth="1"/>
    <col min="264" max="264" width="31.5703125" style="24" customWidth="1"/>
    <col min="265" max="512" width="9.140625" style="24"/>
    <col min="513" max="513" width="29.140625" style="24" customWidth="1"/>
    <col min="514" max="514" width="22.85546875" style="24" customWidth="1"/>
    <col min="515" max="515" width="23.140625" style="24" customWidth="1"/>
    <col min="516" max="516" width="23" style="24" customWidth="1"/>
    <col min="517" max="517" width="22.5703125" style="24" customWidth="1"/>
    <col min="518" max="518" width="9.7109375" style="24" customWidth="1"/>
    <col min="519" max="519" width="43.7109375" style="24" customWidth="1"/>
    <col min="520" max="520" width="31.5703125" style="24" customWidth="1"/>
    <col min="521" max="768" width="9.140625" style="24"/>
    <col min="769" max="769" width="29.140625" style="24" customWidth="1"/>
    <col min="770" max="770" width="22.85546875" style="24" customWidth="1"/>
    <col min="771" max="771" width="23.140625" style="24" customWidth="1"/>
    <col min="772" max="772" width="23" style="24" customWidth="1"/>
    <col min="773" max="773" width="22.5703125" style="24" customWidth="1"/>
    <col min="774" max="774" width="9.7109375" style="24" customWidth="1"/>
    <col min="775" max="775" width="43.7109375" style="24" customWidth="1"/>
    <col min="776" max="776" width="31.5703125" style="24" customWidth="1"/>
    <col min="777" max="1024" width="9.140625" style="24"/>
    <col min="1025" max="1025" width="29.140625" style="24" customWidth="1"/>
    <col min="1026" max="1026" width="22.85546875" style="24" customWidth="1"/>
    <col min="1027" max="1027" width="23.140625" style="24" customWidth="1"/>
    <col min="1028" max="1028" width="23" style="24" customWidth="1"/>
    <col min="1029" max="1029" width="22.5703125" style="24" customWidth="1"/>
    <col min="1030" max="1030" width="9.7109375" style="24" customWidth="1"/>
    <col min="1031" max="1031" width="43.7109375" style="24" customWidth="1"/>
    <col min="1032" max="1032" width="31.5703125" style="24" customWidth="1"/>
    <col min="1033" max="1280" width="9.140625" style="24"/>
    <col min="1281" max="1281" width="29.140625" style="24" customWidth="1"/>
    <col min="1282" max="1282" width="22.85546875" style="24" customWidth="1"/>
    <col min="1283" max="1283" width="23.140625" style="24" customWidth="1"/>
    <col min="1284" max="1284" width="23" style="24" customWidth="1"/>
    <col min="1285" max="1285" width="22.5703125" style="24" customWidth="1"/>
    <col min="1286" max="1286" width="9.7109375" style="24" customWidth="1"/>
    <col min="1287" max="1287" width="43.7109375" style="24" customWidth="1"/>
    <col min="1288" max="1288" width="31.5703125" style="24" customWidth="1"/>
    <col min="1289" max="1536" width="9.140625" style="24"/>
    <col min="1537" max="1537" width="29.140625" style="24" customWidth="1"/>
    <col min="1538" max="1538" width="22.85546875" style="24" customWidth="1"/>
    <col min="1539" max="1539" width="23.140625" style="24" customWidth="1"/>
    <col min="1540" max="1540" width="23" style="24" customWidth="1"/>
    <col min="1541" max="1541" width="22.5703125" style="24" customWidth="1"/>
    <col min="1542" max="1542" width="9.7109375" style="24" customWidth="1"/>
    <col min="1543" max="1543" width="43.7109375" style="24" customWidth="1"/>
    <col min="1544" max="1544" width="31.5703125" style="24" customWidth="1"/>
    <col min="1545" max="1792" width="9.140625" style="24"/>
    <col min="1793" max="1793" width="29.140625" style="24" customWidth="1"/>
    <col min="1794" max="1794" width="22.85546875" style="24" customWidth="1"/>
    <col min="1795" max="1795" width="23.140625" style="24" customWidth="1"/>
    <col min="1796" max="1796" width="23" style="24" customWidth="1"/>
    <col min="1797" max="1797" width="22.5703125" style="24" customWidth="1"/>
    <col min="1798" max="1798" width="9.7109375" style="24" customWidth="1"/>
    <col min="1799" max="1799" width="43.7109375" style="24" customWidth="1"/>
    <col min="1800" max="1800" width="31.5703125" style="24" customWidth="1"/>
    <col min="1801" max="2048" width="9.140625" style="24"/>
    <col min="2049" max="2049" width="29.140625" style="24" customWidth="1"/>
    <col min="2050" max="2050" width="22.85546875" style="24" customWidth="1"/>
    <col min="2051" max="2051" width="23.140625" style="24" customWidth="1"/>
    <col min="2052" max="2052" width="23" style="24" customWidth="1"/>
    <col min="2053" max="2053" width="22.5703125" style="24" customWidth="1"/>
    <col min="2054" max="2054" width="9.7109375" style="24" customWidth="1"/>
    <col min="2055" max="2055" width="43.7109375" style="24" customWidth="1"/>
    <col min="2056" max="2056" width="31.5703125" style="24" customWidth="1"/>
    <col min="2057" max="2304" width="9.140625" style="24"/>
    <col min="2305" max="2305" width="29.140625" style="24" customWidth="1"/>
    <col min="2306" max="2306" width="22.85546875" style="24" customWidth="1"/>
    <col min="2307" max="2307" width="23.140625" style="24" customWidth="1"/>
    <col min="2308" max="2308" width="23" style="24" customWidth="1"/>
    <col min="2309" max="2309" width="22.5703125" style="24" customWidth="1"/>
    <col min="2310" max="2310" width="9.7109375" style="24" customWidth="1"/>
    <col min="2311" max="2311" width="43.7109375" style="24" customWidth="1"/>
    <col min="2312" max="2312" width="31.5703125" style="24" customWidth="1"/>
    <col min="2313" max="2560" width="9.140625" style="24"/>
    <col min="2561" max="2561" width="29.140625" style="24" customWidth="1"/>
    <col min="2562" max="2562" width="22.85546875" style="24" customWidth="1"/>
    <col min="2563" max="2563" width="23.140625" style="24" customWidth="1"/>
    <col min="2564" max="2564" width="23" style="24" customWidth="1"/>
    <col min="2565" max="2565" width="22.5703125" style="24" customWidth="1"/>
    <col min="2566" max="2566" width="9.7109375" style="24" customWidth="1"/>
    <col min="2567" max="2567" width="43.7109375" style="24" customWidth="1"/>
    <col min="2568" max="2568" width="31.5703125" style="24" customWidth="1"/>
    <col min="2569" max="2816" width="9.140625" style="24"/>
    <col min="2817" max="2817" width="29.140625" style="24" customWidth="1"/>
    <col min="2818" max="2818" width="22.85546875" style="24" customWidth="1"/>
    <col min="2819" max="2819" width="23.140625" style="24" customWidth="1"/>
    <col min="2820" max="2820" width="23" style="24" customWidth="1"/>
    <col min="2821" max="2821" width="22.5703125" style="24" customWidth="1"/>
    <col min="2822" max="2822" width="9.7109375" style="24" customWidth="1"/>
    <col min="2823" max="2823" width="43.7109375" style="24" customWidth="1"/>
    <col min="2824" max="2824" width="31.5703125" style="24" customWidth="1"/>
    <col min="2825" max="3072" width="9.140625" style="24"/>
    <col min="3073" max="3073" width="29.140625" style="24" customWidth="1"/>
    <col min="3074" max="3074" width="22.85546875" style="24" customWidth="1"/>
    <col min="3075" max="3075" width="23.140625" style="24" customWidth="1"/>
    <col min="3076" max="3076" width="23" style="24" customWidth="1"/>
    <col min="3077" max="3077" width="22.5703125" style="24" customWidth="1"/>
    <col min="3078" max="3078" width="9.7109375" style="24" customWidth="1"/>
    <col min="3079" max="3079" width="43.7109375" style="24" customWidth="1"/>
    <col min="3080" max="3080" width="31.5703125" style="24" customWidth="1"/>
    <col min="3081" max="3328" width="9.140625" style="24"/>
    <col min="3329" max="3329" width="29.140625" style="24" customWidth="1"/>
    <col min="3330" max="3330" width="22.85546875" style="24" customWidth="1"/>
    <col min="3331" max="3331" width="23.140625" style="24" customWidth="1"/>
    <col min="3332" max="3332" width="23" style="24" customWidth="1"/>
    <col min="3333" max="3333" width="22.5703125" style="24" customWidth="1"/>
    <col min="3334" max="3334" width="9.7109375" style="24" customWidth="1"/>
    <col min="3335" max="3335" width="43.7109375" style="24" customWidth="1"/>
    <col min="3336" max="3336" width="31.5703125" style="24" customWidth="1"/>
    <col min="3337" max="3584" width="9.140625" style="24"/>
    <col min="3585" max="3585" width="29.140625" style="24" customWidth="1"/>
    <col min="3586" max="3586" width="22.85546875" style="24" customWidth="1"/>
    <col min="3587" max="3587" width="23.140625" style="24" customWidth="1"/>
    <col min="3588" max="3588" width="23" style="24" customWidth="1"/>
    <col min="3589" max="3589" width="22.5703125" style="24" customWidth="1"/>
    <col min="3590" max="3590" width="9.7109375" style="24" customWidth="1"/>
    <col min="3591" max="3591" width="43.7109375" style="24" customWidth="1"/>
    <col min="3592" max="3592" width="31.5703125" style="24" customWidth="1"/>
    <col min="3593" max="3840" width="9.140625" style="24"/>
    <col min="3841" max="3841" width="29.140625" style="24" customWidth="1"/>
    <col min="3842" max="3842" width="22.85546875" style="24" customWidth="1"/>
    <col min="3843" max="3843" width="23.140625" style="24" customWidth="1"/>
    <col min="3844" max="3844" width="23" style="24" customWidth="1"/>
    <col min="3845" max="3845" width="22.5703125" style="24" customWidth="1"/>
    <col min="3846" max="3846" width="9.7109375" style="24" customWidth="1"/>
    <col min="3847" max="3847" width="43.7109375" style="24" customWidth="1"/>
    <col min="3848" max="3848" width="31.5703125" style="24" customWidth="1"/>
    <col min="3849" max="4096" width="9.140625" style="24"/>
    <col min="4097" max="4097" width="29.140625" style="24" customWidth="1"/>
    <col min="4098" max="4098" width="22.85546875" style="24" customWidth="1"/>
    <col min="4099" max="4099" width="23.140625" style="24" customWidth="1"/>
    <col min="4100" max="4100" width="23" style="24" customWidth="1"/>
    <col min="4101" max="4101" width="22.5703125" style="24" customWidth="1"/>
    <col min="4102" max="4102" width="9.7109375" style="24" customWidth="1"/>
    <col min="4103" max="4103" width="43.7109375" style="24" customWidth="1"/>
    <col min="4104" max="4104" width="31.5703125" style="24" customWidth="1"/>
    <col min="4105" max="4352" width="9.140625" style="24"/>
    <col min="4353" max="4353" width="29.140625" style="24" customWidth="1"/>
    <col min="4354" max="4354" width="22.85546875" style="24" customWidth="1"/>
    <col min="4355" max="4355" width="23.140625" style="24" customWidth="1"/>
    <col min="4356" max="4356" width="23" style="24" customWidth="1"/>
    <col min="4357" max="4357" width="22.5703125" style="24" customWidth="1"/>
    <col min="4358" max="4358" width="9.7109375" style="24" customWidth="1"/>
    <col min="4359" max="4359" width="43.7109375" style="24" customWidth="1"/>
    <col min="4360" max="4360" width="31.5703125" style="24" customWidth="1"/>
    <col min="4361" max="4608" width="9.140625" style="24"/>
    <col min="4609" max="4609" width="29.140625" style="24" customWidth="1"/>
    <col min="4610" max="4610" width="22.85546875" style="24" customWidth="1"/>
    <col min="4611" max="4611" width="23.140625" style="24" customWidth="1"/>
    <col min="4612" max="4612" width="23" style="24" customWidth="1"/>
    <col min="4613" max="4613" width="22.5703125" style="24" customWidth="1"/>
    <col min="4614" max="4614" width="9.7109375" style="24" customWidth="1"/>
    <col min="4615" max="4615" width="43.7109375" style="24" customWidth="1"/>
    <col min="4616" max="4616" width="31.5703125" style="24" customWidth="1"/>
    <col min="4617" max="4864" width="9.140625" style="24"/>
    <col min="4865" max="4865" width="29.140625" style="24" customWidth="1"/>
    <col min="4866" max="4866" width="22.85546875" style="24" customWidth="1"/>
    <col min="4867" max="4867" width="23.140625" style="24" customWidth="1"/>
    <col min="4868" max="4868" width="23" style="24" customWidth="1"/>
    <col min="4869" max="4869" width="22.5703125" style="24" customWidth="1"/>
    <col min="4870" max="4870" width="9.7109375" style="24" customWidth="1"/>
    <col min="4871" max="4871" width="43.7109375" style="24" customWidth="1"/>
    <col min="4872" max="4872" width="31.5703125" style="24" customWidth="1"/>
    <col min="4873" max="5120" width="9.140625" style="24"/>
    <col min="5121" max="5121" width="29.140625" style="24" customWidth="1"/>
    <col min="5122" max="5122" width="22.85546875" style="24" customWidth="1"/>
    <col min="5123" max="5123" width="23.140625" style="24" customWidth="1"/>
    <col min="5124" max="5124" width="23" style="24" customWidth="1"/>
    <col min="5125" max="5125" width="22.5703125" style="24" customWidth="1"/>
    <col min="5126" max="5126" width="9.7109375" style="24" customWidth="1"/>
    <col min="5127" max="5127" width="43.7109375" style="24" customWidth="1"/>
    <col min="5128" max="5128" width="31.5703125" style="24" customWidth="1"/>
    <col min="5129" max="5376" width="9.140625" style="24"/>
    <col min="5377" max="5377" width="29.140625" style="24" customWidth="1"/>
    <col min="5378" max="5378" width="22.85546875" style="24" customWidth="1"/>
    <col min="5379" max="5379" width="23.140625" style="24" customWidth="1"/>
    <col min="5380" max="5380" width="23" style="24" customWidth="1"/>
    <col min="5381" max="5381" width="22.5703125" style="24" customWidth="1"/>
    <col min="5382" max="5382" width="9.7109375" style="24" customWidth="1"/>
    <col min="5383" max="5383" width="43.7109375" style="24" customWidth="1"/>
    <col min="5384" max="5384" width="31.5703125" style="24" customWidth="1"/>
    <col min="5385" max="5632" width="9.140625" style="24"/>
    <col min="5633" max="5633" width="29.140625" style="24" customWidth="1"/>
    <col min="5634" max="5634" width="22.85546875" style="24" customWidth="1"/>
    <col min="5635" max="5635" width="23.140625" style="24" customWidth="1"/>
    <col min="5636" max="5636" width="23" style="24" customWidth="1"/>
    <col min="5637" max="5637" width="22.5703125" style="24" customWidth="1"/>
    <col min="5638" max="5638" width="9.7109375" style="24" customWidth="1"/>
    <col min="5639" max="5639" width="43.7109375" style="24" customWidth="1"/>
    <col min="5640" max="5640" width="31.5703125" style="24" customWidth="1"/>
    <col min="5641" max="5888" width="9.140625" style="24"/>
    <col min="5889" max="5889" width="29.140625" style="24" customWidth="1"/>
    <col min="5890" max="5890" width="22.85546875" style="24" customWidth="1"/>
    <col min="5891" max="5891" width="23.140625" style="24" customWidth="1"/>
    <col min="5892" max="5892" width="23" style="24" customWidth="1"/>
    <col min="5893" max="5893" width="22.5703125" style="24" customWidth="1"/>
    <col min="5894" max="5894" width="9.7109375" style="24" customWidth="1"/>
    <col min="5895" max="5895" width="43.7109375" style="24" customWidth="1"/>
    <col min="5896" max="5896" width="31.5703125" style="24" customWidth="1"/>
    <col min="5897" max="6144" width="9.140625" style="24"/>
    <col min="6145" max="6145" width="29.140625" style="24" customWidth="1"/>
    <col min="6146" max="6146" width="22.85546875" style="24" customWidth="1"/>
    <col min="6147" max="6147" width="23.140625" style="24" customWidth="1"/>
    <col min="6148" max="6148" width="23" style="24" customWidth="1"/>
    <col min="6149" max="6149" width="22.5703125" style="24" customWidth="1"/>
    <col min="6150" max="6150" width="9.7109375" style="24" customWidth="1"/>
    <col min="6151" max="6151" width="43.7109375" style="24" customWidth="1"/>
    <col min="6152" max="6152" width="31.5703125" style="24" customWidth="1"/>
    <col min="6153" max="6400" width="9.140625" style="24"/>
    <col min="6401" max="6401" width="29.140625" style="24" customWidth="1"/>
    <col min="6402" max="6402" width="22.85546875" style="24" customWidth="1"/>
    <col min="6403" max="6403" width="23.140625" style="24" customWidth="1"/>
    <col min="6404" max="6404" width="23" style="24" customWidth="1"/>
    <col min="6405" max="6405" width="22.5703125" style="24" customWidth="1"/>
    <col min="6406" max="6406" width="9.7109375" style="24" customWidth="1"/>
    <col min="6407" max="6407" width="43.7109375" style="24" customWidth="1"/>
    <col min="6408" max="6408" width="31.5703125" style="24" customWidth="1"/>
    <col min="6409" max="6656" width="9.140625" style="24"/>
    <col min="6657" max="6657" width="29.140625" style="24" customWidth="1"/>
    <col min="6658" max="6658" width="22.85546875" style="24" customWidth="1"/>
    <col min="6659" max="6659" width="23.140625" style="24" customWidth="1"/>
    <col min="6660" max="6660" width="23" style="24" customWidth="1"/>
    <col min="6661" max="6661" width="22.5703125" style="24" customWidth="1"/>
    <col min="6662" max="6662" width="9.7109375" style="24" customWidth="1"/>
    <col min="6663" max="6663" width="43.7109375" style="24" customWidth="1"/>
    <col min="6664" max="6664" width="31.5703125" style="24" customWidth="1"/>
    <col min="6665" max="6912" width="9.140625" style="24"/>
    <col min="6913" max="6913" width="29.140625" style="24" customWidth="1"/>
    <col min="6914" max="6914" width="22.85546875" style="24" customWidth="1"/>
    <col min="6915" max="6915" width="23.140625" style="24" customWidth="1"/>
    <col min="6916" max="6916" width="23" style="24" customWidth="1"/>
    <col min="6917" max="6917" width="22.5703125" style="24" customWidth="1"/>
    <col min="6918" max="6918" width="9.7109375" style="24" customWidth="1"/>
    <col min="6919" max="6919" width="43.7109375" style="24" customWidth="1"/>
    <col min="6920" max="6920" width="31.5703125" style="24" customWidth="1"/>
    <col min="6921" max="7168" width="9.140625" style="24"/>
    <col min="7169" max="7169" width="29.140625" style="24" customWidth="1"/>
    <col min="7170" max="7170" width="22.85546875" style="24" customWidth="1"/>
    <col min="7171" max="7171" width="23.140625" style="24" customWidth="1"/>
    <col min="7172" max="7172" width="23" style="24" customWidth="1"/>
    <col min="7173" max="7173" width="22.5703125" style="24" customWidth="1"/>
    <col min="7174" max="7174" width="9.7109375" style="24" customWidth="1"/>
    <col min="7175" max="7175" width="43.7109375" style="24" customWidth="1"/>
    <col min="7176" max="7176" width="31.5703125" style="24" customWidth="1"/>
    <col min="7177" max="7424" width="9.140625" style="24"/>
    <col min="7425" max="7425" width="29.140625" style="24" customWidth="1"/>
    <col min="7426" max="7426" width="22.85546875" style="24" customWidth="1"/>
    <col min="7427" max="7427" width="23.140625" style="24" customWidth="1"/>
    <col min="7428" max="7428" width="23" style="24" customWidth="1"/>
    <col min="7429" max="7429" width="22.5703125" style="24" customWidth="1"/>
    <col min="7430" max="7430" width="9.7109375" style="24" customWidth="1"/>
    <col min="7431" max="7431" width="43.7109375" style="24" customWidth="1"/>
    <col min="7432" max="7432" width="31.5703125" style="24" customWidth="1"/>
    <col min="7433" max="7680" width="9.140625" style="24"/>
    <col min="7681" max="7681" width="29.140625" style="24" customWidth="1"/>
    <col min="7682" max="7682" width="22.85546875" style="24" customWidth="1"/>
    <col min="7683" max="7683" width="23.140625" style="24" customWidth="1"/>
    <col min="7684" max="7684" width="23" style="24" customWidth="1"/>
    <col min="7685" max="7685" width="22.5703125" style="24" customWidth="1"/>
    <col min="7686" max="7686" width="9.7109375" style="24" customWidth="1"/>
    <col min="7687" max="7687" width="43.7109375" style="24" customWidth="1"/>
    <col min="7688" max="7688" width="31.5703125" style="24" customWidth="1"/>
    <col min="7689" max="7936" width="9.140625" style="24"/>
    <col min="7937" max="7937" width="29.140625" style="24" customWidth="1"/>
    <col min="7938" max="7938" width="22.85546875" style="24" customWidth="1"/>
    <col min="7939" max="7939" width="23.140625" style="24" customWidth="1"/>
    <col min="7940" max="7940" width="23" style="24" customWidth="1"/>
    <col min="7941" max="7941" width="22.5703125" style="24" customWidth="1"/>
    <col min="7942" max="7942" width="9.7109375" style="24" customWidth="1"/>
    <col min="7943" max="7943" width="43.7109375" style="24" customWidth="1"/>
    <col min="7944" max="7944" width="31.5703125" style="24" customWidth="1"/>
    <col min="7945" max="8192" width="9.140625" style="24"/>
    <col min="8193" max="8193" width="29.140625" style="24" customWidth="1"/>
    <col min="8194" max="8194" width="22.85546875" style="24" customWidth="1"/>
    <col min="8195" max="8195" width="23.140625" style="24" customWidth="1"/>
    <col min="8196" max="8196" width="23" style="24" customWidth="1"/>
    <col min="8197" max="8197" width="22.5703125" style="24" customWidth="1"/>
    <col min="8198" max="8198" width="9.7109375" style="24" customWidth="1"/>
    <col min="8199" max="8199" width="43.7109375" style="24" customWidth="1"/>
    <col min="8200" max="8200" width="31.5703125" style="24" customWidth="1"/>
    <col min="8201" max="8448" width="9.140625" style="24"/>
    <col min="8449" max="8449" width="29.140625" style="24" customWidth="1"/>
    <col min="8450" max="8450" width="22.85546875" style="24" customWidth="1"/>
    <col min="8451" max="8451" width="23.140625" style="24" customWidth="1"/>
    <col min="8452" max="8452" width="23" style="24" customWidth="1"/>
    <col min="8453" max="8453" width="22.5703125" style="24" customWidth="1"/>
    <col min="8454" max="8454" width="9.7109375" style="24" customWidth="1"/>
    <col min="8455" max="8455" width="43.7109375" style="24" customWidth="1"/>
    <col min="8456" max="8456" width="31.5703125" style="24" customWidth="1"/>
    <col min="8457" max="8704" width="9.140625" style="24"/>
    <col min="8705" max="8705" width="29.140625" style="24" customWidth="1"/>
    <col min="8706" max="8706" width="22.85546875" style="24" customWidth="1"/>
    <col min="8707" max="8707" width="23.140625" style="24" customWidth="1"/>
    <col min="8708" max="8708" width="23" style="24" customWidth="1"/>
    <col min="8709" max="8709" width="22.5703125" style="24" customWidth="1"/>
    <col min="8710" max="8710" width="9.7109375" style="24" customWidth="1"/>
    <col min="8711" max="8711" width="43.7109375" style="24" customWidth="1"/>
    <col min="8712" max="8712" width="31.5703125" style="24" customWidth="1"/>
    <col min="8713" max="8960" width="9.140625" style="24"/>
    <col min="8961" max="8961" width="29.140625" style="24" customWidth="1"/>
    <col min="8962" max="8962" width="22.85546875" style="24" customWidth="1"/>
    <col min="8963" max="8963" width="23.140625" style="24" customWidth="1"/>
    <col min="8964" max="8964" width="23" style="24" customWidth="1"/>
    <col min="8965" max="8965" width="22.5703125" style="24" customWidth="1"/>
    <col min="8966" max="8966" width="9.7109375" style="24" customWidth="1"/>
    <col min="8967" max="8967" width="43.7109375" style="24" customWidth="1"/>
    <col min="8968" max="8968" width="31.5703125" style="24" customWidth="1"/>
    <col min="8969" max="9216" width="9.140625" style="24"/>
    <col min="9217" max="9217" width="29.140625" style="24" customWidth="1"/>
    <col min="9218" max="9218" width="22.85546875" style="24" customWidth="1"/>
    <col min="9219" max="9219" width="23.140625" style="24" customWidth="1"/>
    <col min="9220" max="9220" width="23" style="24" customWidth="1"/>
    <col min="9221" max="9221" width="22.5703125" style="24" customWidth="1"/>
    <col min="9222" max="9222" width="9.7109375" style="24" customWidth="1"/>
    <col min="9223" max="9223" width="43.7109375" style="24" customWidth="1"/>
    <col min="9224" max="9224" width="31.5703125" style="24" customWidth="1"/>
    <col min="9225" max="9472" width="9.140625" style="24"/>
    <col min="9473" max="9473" width="29.140625" style="24" customWidth="1"/>
    <col min="9474" max="9474" width="22.85546875" style="24" customWidth="1"/>
    <col min="9475" max="9475" width="23.140625" style="24" customWidth="1"/>
    <col min="9476" max="9476" width="23" style="24" customWidth="1"/>
    <col min="9477" max="9477" width="22.5703125" style="24" customWidth="1"/>
    <col min="9478" max="9478" width="9.7109375" style="24" customWidth="1"/>
    <col min="9479" max="9479" width="43.7109375" style="24" customWidth="1"/>
    <col min="9480" max="9480" width="31.5703125" style="24" customWidth="1"/>
    <col min="9481" max="9728" width="9.140625" style="24"/>
    <col min="9729" max="9729" width="29.140625" style="24" customWidth="1"/>
    <col min="9730" max="9730" width="22.85546875" style="24" customWidth="1"/>
    <col min="9731" max="9731" width="23.140625" style="24" customWidth="1"/>
    <col min="9732" max="9732" width="23" style="24" customWidth="1"/>
    <col min="9733" max="9733" width="22.5703125" style="24" customWidth="1"/>
    <col min="9734" max="9734" width="9.7109375" style="24" customWidth="1"/>
    <col min="9735" max="9735" width="43.7109375" style="24" customWidth="1"/>
    <col min="9736" max="9736" width="31.5703125" style="24" customWidth="1"/>
    <col min="9737" max="9984" width="9.140625" style="24"/>
    <col min="9985" max="9985" width="29.140625" style="24" customWidth="1"/>
    <col min="9986" max="9986" width="22.85546875" style="24" customWidth="1"/>
    <col min="9987" max="9987" width="23.140625" style="24" customWidth="1"/>
    <col min="9988" max="9988" width="23" style="24" customWidth="1"/>
    <col min="9989" max="9989" width="22.5703125" style="24" customWidth="1"/>
    <col min="9990" max="9990" width="9.7109375" style="24" customWidth="1"/>
    <col min="9991" max="9991" width="43.7109375" style="24" customWidth="1"/>
    <col min="9992" max="9992" width="31.5703125" style="24" customWidth="1"/>
    <col min="9993" max="10240" width="9.140625" style="24"/>
    <col min="10241" max="10241" width="29.140625" style="24" customWidth="1"/>
    <col min="10242" max="10242" width="22.85546875" style="24" customWidth="1"/>
    <col min="10243" max="10243" width="23.140625" style="24" customWidth="1"/>
    <col min="10244" max="10244" width="23" style="24" customWidth="1"/>
    <col min="10245" max="10245" width="22.5703125" style="24" customWidth="1"/>
    <col min="10246" max="10246" width="9.7109375" style="24" customWidth="1"/>
    <col min="10247" max="10247" width="43.7109375" style="24" customWidth="1"/>
    <col min="10248" max="10248" width="31.5703125" style="24" customWidth="1"/>
    <col min="10249" max="10496" width="9.140625" style="24"/>
    <col min="10497" max="10497" width="29.140625" style="24" customWidth="1"/>
    <col min="10498" max="10498" width="22.85546875" style="24" customWidth="1"/>
    <col min="10499" max="10499" width="23.140625" style="24" customWidth="1"/>
    <col min="10500" max="10500" width="23" style="24" customWidth="1"/>
    <col min="10501" max="10501" width="22.5703125" style="24" customWidth="1"/>
    <col min="10502" max="10502" width="9.7109375" style="24" customWidth="1"/>
    <col min="10503" max="10503" width="43.7109375" style="24" customWidth="1"/>
    <col min="10504" max="10504" width="31.5703125" style="24" customWidth="1"/>
    <col min="10505" max="10752" width="9.140625" style="24"/>
    <col min="10753" max="10753" width="29.140625" style="24" customWidth="1"/>
    <col min="10754" max="10754" width="22.85546875" style="24" customWidth="1"/>
    <col min="10755" max="10755" width="23.140625" style="24" customWidth="1"/>
    <col min="10756" max="10756" width="23" style="24" customWidth="1"/>
    <col min="10757" max="10757" width="22.5703125" style="24" customWidth="1"/>
    <col min="10758" max="10758" width="9.7109375" style="24" customWidth="1"/>
    <col min="10759" max="10759" width="43.7109375" style="24" customWidth="1"/>
    <col min="10760" max="10760" width="31.5703125" style="24" customWidth="1"/>
    <col min="10761" max="11008" width="9.140625" style="24"/>
    <col min="11009" max="11009" width="29.140625" style="24" customWidth="1"/>
    <col min="11010" max="11010" width="22.85546875" style="24" customWidth="1"/>
    <col min="11011" max="11011" width="23.140625" style="24" customWidth="1"/>
    <col min="11012" max="11012" width="23" style="24" customWidth="1"/>
    <col min="11013" max="11013" width="22.5703125" style="24" customWidth="1"/>
    <col min="11014" max="11014" width="9.7109375" style="24" customWidth="1"/>
    <col min="11015" max="11015" width="43.7109375" style="24" customWidth="1"/>
    <col min="11016" max="11016" width="31.5703125" style="24" customWidth="1"/>
    <col min="11017" max="11264" width="9.140625" style="24"/>
    <col min="11265" max="11265" width="29.140625" style="24" customWidth="1"/>
    <col min="11266" max="11266" width="22.85546875" style="24" customWidth="1"/>
    <col min="11267" max="11267" width="23.140625" style="24" customWidth="1"/>
    <col min="11268" max="11268" width="23" style="24" customWidth="1"/>
    <col min="11269" max="11269" width="22.5703125" style="24" customWidth="1"/>
    <col min="11270" max="11270" width="9.7109375" style="24" customWidth="1"/>
    <col min="11271" max="11271" width="43.7109375" style="24" customWidth="1"/>
    <col min="11272" max="11272" width="31.5703125" style="24" customWidth="1"/>
    <col min="11273" max="11520" width="9.140625" style="24"/>
    <col min="11521" max="11521" width="29.140625" style="24" customWidth="1"/>
    <col min="11522" max="11522" width="22.85546875" style="24" customWidth="1"/>
    <col min="11523" max="11523" width="23.140625" style="24" customWidth="1"/>
    <col min="11524" max="11524" width="23" style="24" customWidth="1"/>
    <col min="11525" max="11525" width="22.5703125" style="24" customWidth="1"/>
    <col min="11526" max="11526" width="9.7109375" style="24" customWidth="1"/>
    <col min="11527" max="11527" width="43.7109375" style="24" customWidth="1"/>
    <col min="11528" max="11528" width="31.5703125" style="24" customWidth="1"/>
    <col min="11529" max="11776" width="9.140625" style="24"/>
    <col min="11777" max="11777" width="29.140625" style="24" customWidth="1"/>
    <col min="11778" max="11778" width="22.85546875" style="24" customWidth="1"/>
    <col min="11779" max="11779" width="23.140625" style="24" customWidth="1"/>
    <col min="11780" max="11780" width="23" style="24" customWidth="1"/>
    <col min="11781" max="11781" width="22.5703125" style="24" customWidth="1"/>
    <col min="11782" max="11782" width="9.7109375" style="24" customWidth="1"/>
    <col min="11783" max="11783" width="43.7109375" style="24" customWidth="1"/>
    <col min="11784" max="11784" width="31.5703125" style="24" customWidth="1"/>
    <col min="11785" max="12032" width="9.140625" style="24"/>
    <col min="12033" max="12033" width="29.140625" style="24" customWidth="1"/>
    <col min="12034" max="12034" width="22.85546875" style="24" customWidth="1"/>
    <col min="12035" max="12035" width="23.140625" style="24" customWidth="1"/>
    <col min="12036" max="12036" width="23" style="24" customWidth="1"/>
    <col min="12037" max="12037" width="22.5703125" style="24" customWidth="1"/>
    <col min="12038" max="12038" width="9.7109375" style="24" customWidth="1"/>
    <col min="12039" max="12039" width="43.7109375" style="24" customWidth="1"/>
    <col min="12040" max="12040" width="31.5703125" style="24" customWidth="1"/>
    <col min="12041" max="12288" width="9.140625" style="24"/>
    <col min="12289" max="12289" width="29.140625" style="24" customWidth="1"/>
    <col min="12290" max="12290" width="22.85546875" style="24" customWidth="1"/>
    <col min="12291" max="12291" width="23.140625" style="24" customWidth="1"/>
    <col min="12292" max="12292" width="23" style="24" customWidth="1"/>
    <col min="12293" max="12293" width="22.5703125" style="24" customWidth="1"/>
    <col min="12294" max="12294" width="9.7109375" style="24" customWidth="1"/>
    <col min="12295" max="12295" width="43.7109375" style="24" customWidth="1"/>
    <col min="12296" max="12296" width="31.5703125" style="24" customWidth="1"/>
    <col min="12297" max="12544" width="9.140625" style="24"/>
    <col min="12545" max="12545" width="29.140625" style="24" customWidth="1"/>
    <col min="12546" max="12546" width="22.85546875" style="24" customWidth="1"/>
    <col min="12547" max="12547" width="23.140625" style="24" customWidth="1"/>
    <col min="12548" max="12548" width="23" style="24" customWidth="1"/>
    <col min="12549" max="12549" width="22.5703125" style="24" customWidth="1"/>
    <col min="12550" max="12550" width="9.7109375" style="24" customWidth="1"/>
    <col min="12551" max="12551" width="43.7109375" style="24" customWidth="1"/>
    <col min="12552" max="12552" width="31.5703125" style="24" customWidth="1"/>
    <col min="12553" max="12800" width="9.140625" style="24"/>
    <col min="12801" max="12801" width="29.140625" style="24" customWidth="1"/>
    <col min="12802" max="12802" width="22.85546875" style="24" customWidth="1"/>
    <col min="12803" max="12803" width="23.140625" style="24" customWidth="1"/>
    <col min="12804" max="12804" width="23" style="24" customWidth="1"/>
    <col min="12805" max="12805" width="22.5703125" style="24" customWidth="1"/>
    <col min="12806" max="12806" width="9.7109375" style="24" customWidth="1"/>
    <col min="12807" max="12807" width="43.7109375" style="24" customWidth="1"/>
    <col min="12808" max="12808" width="31.5703125" style="24" customWidth="1"/>
    <col min="12809" max="13056" width="9.140625" style="24"/>
    <col min="13057" max="13057" width="29.140625" style="24" customWidth="1"/>
    <col min="13058" max="13058" width="22.85546875" style="24" customWidth="1"/>
    <col min="13059" max="13059" width="23.140625" style="24" customWidth="1"/>
    <col min="13060" max="13060" width="23" style="24" customWidth="1"/>
    <col min="13061" max="13061" width="22.5703125" style="24" customWidth="1"/>
    <col min="13062" max="13062" width="9.7109375" style="24" customWidth="1"/>
    <col min="13063" max="13063" width="43.7109375" style="24" customWidth="1"/>
    <col min="13064" max="13064" width="31.5703125" style="24" customWidth="1"/>
    <col min="13065" max="13312" width="9.140625" style="24"/>
    <col min="13313" max="13313" width="29.140625" style="24" customWidth="1"/>
    <col min="13314" max="13314" width="22.85546875" style="24" customWidth="1"/>
    <col min="13315" max="13315" width="23.140625" style="24" customWidth="1"/>
    <col min="13316" max="13316" width="23" style="24" customWidth="1"/>
    <col min="13317" max="13317" width="22.5703125" style="24" customWidth="1"/>
    <col min="13318" max="13318" width="9.7109375" style="24" customWidth="1"/>
    <col min="13319" max="13319" width="43.7109375" style="24" customWidth="1"/>
    <col min="13320" max="13320" width="31.5703125" style="24" customWidth="1"/>
    <col min="13321" max="13568" width="9.140625" style="24"/>
    <col min="13569" max="13569" width="29.140625" style="24" customWidth="1"/>
    <col min="13570" max="13570" width="22.85546875" style="24" customWidth="1"/>
    <col min="13571" max="13571" width="23.140625" style="24" customWidth="1"/>
    <col min="13572" max="13572" width="23" style="24" customWidth="1"/>
    <col min="13573" max="13573" width="22.5703125" style="24" customWidth="1"/>
    <col min="13574" max="13574" width="9.7109375" style="24" customWidth="1"/>
    <col min="13575" max="13575" width="43.7109375" style="24" customWidth="1"/>
    <col min="13576" max="13576" width="31.5703125" style="24" customWidth="1"/>
    <col min="13577" max="13824" width="9.140625" style="24"/>
    <col min="13825" max="13825" width="29.140625" style="24" customWidth="1"/>
    <col min="13826" max="13826" width="22.85546875" style="24" customWidth="1"/>
    <col min="13827" max="13827" width="23.140625" style="24" customWidth="1"/>
    <col min="13828" max="13828" width="23" style="24" customWidth="1"/>
    <col min="13829" max="13829" width="22.5703125" style="24" customWidth="1"/>
    <col min="13830" max="13830" width="9.7109375" style="24" customWidth="1"/>
    <col min="13831" max="13831" width="43.7109375" style="24" customWidth="1"/>
    <col min="13832" max="13832" width="31.5703125" style="24" customWidth="1"/>
    <col min="13833" max="14080" width="9.140625" style="24"/>
    <col min="14081" max="14081" width="29.140625" style="24" customWidth="1"/>
    <col min="14082" max="14082" width="22.85546875" style="24" customWidth="1"/>
    <col min="14083" max="14083" width="23.140625" style="24" customWidth="1"/>
    <col min="14084" max="14084" width="23" style="24" customWidth="1"/>
    <col min="14085" max="14085" width="22.5703125" style="24" customWidth="1"/>
    <col min="14086" max="14086" width="9.7109375" style="24" customWidth="1"/>
    <col min="14087" max="14087" width="43.7109375" style="24" customWidth="1"/>
    <col min="14088" max="14088" width="31.5703125" style="24" customWidth="1"/>
    <col min="14089" max="14336" width="9.140625" style="24"/>
    <col min="14337" max="14337" width="29.140625" style="24" customWidth="1"/>
    <col min="14338" max="14338" width="22.85546875" style="24" customWidth="1"/>
    <col min="14339" max="14339" width="23.140625" style="24" customWidth="1"/>
    <col min="14340" max="14340" width="23" style="24" customWidth="1"/>
    <col min="14341" max="14341" width="22.5703125" style="24" customWidth="1"/>
    <col min="14342" max="14342" width="9.7109375" style="24" customWidth="1"/>
    <col min="14343" max="14343" width="43.7109375" style="24" customWidth="1"/>
    <col min="14344" max="14344" width="31.5703125" style="24" customWidth="1"/>
    <col min="14345" max="14592" width="9.140625" style="24"/>
    <col min="14593" max="14593" width="29.140625" style="24" customWidth="1"/>
    <col min="14594" max="14594" width="22.85546875" style="24" customWidth="1"/>
    <col min="14595" max="14595" width="23.140625" style="24" customWidth="1"/>
    <col min="14596" max="14596" width="23" style="24" customWidth="1"/>
    <col min="14597" max="14597" width="22.5703125" style="24" customWidth="1"/>
    <col min="14598" max="14598" width="9.7109375" style="24" customWidth="1"/>
    <col min="14599" max="14599" width="43.7109375" style="24" customWidth="1"/>
    <col min="14600" max="14600" width="31.5703125" style="24" customWidth="1"/>
    <col min="14601" max="14848" width="9.140625" style="24"/>
    <col min="14849" max="14849" width="29.140625" style="24" customWidth="1"/>
    <col min="14850" max="14850" width="22.85546875" style="24" customWidth="1"/>
    <col min="14851" max="14851" width="23.140625" style="24" customWidth="1"/>
    <col min="14852" max="14852" width="23" style="24" customWidth="1"/>
    <col min="14853" max="14853" width="22.5703125" style="24" customWidth="1"/>
    <col min="14854" max="14854" width="9.7109375" style="24" customWidth="1"/>
    <col min="14855" max="14855" width="43.7109375" style="24" customWidth="1"/>
    <col min="14856" max="14856" width="31.5703125" style="24" customWidth="1"/>
    <col min="14857" max="15104" width="9.140625" style="24"/>
    <col min="15105" max="15105" width="29.140625" style="24" customWidth="1"/>
    <col min="15106" max="15106" width="22.85546875" style="24" customWidth="1"/>
    <col min="15107" max="15107" width="23.140625" style="24" customWidth="1"/>
    <col min="15108" max="15108" width="23" style="24" customWidth="1"/>
    <col min="15109" max="15109" width="22.5703125" style="24" customWidth="1"/>
    <col min="15110" max="15110" width="9.7109375" style="24" customWidth="1"/>
    <col min="15111" max="15111" width="43.7109375" style="24" customWidth="1"/>
    <col min="15112" max="15112" width="31.5703125" style="24" customWidth="1"/>
    <col min="15113" max="15360" width="9.140625" style="24"/>
    <col min="15361" max="15361" width="29.140625" style="24" customWidth="1"/>
    <col min="15362" max="15362" width="22.85546875" style="24" customWidth="1"/>
    <col min="15363" max="15363" width="23.140625" style="24" customWidth="1"/>
    <col min="15364" max="15364" width="23" style="24" customWidth="1"/>
    <col min="15365" max="15365" width="22.5703125" style="24" customWidth="1"/>
    <col min="15366" max="15366" width="9.7109375" style="24" customWidth="1"/>
    <col min="15367" max="15367" width="43.7109375" style="24" customWidth="1"/>
    <col min="15368" max="15368" width="31.5703125" style="24" customWidth="1"/>
    <col min="15369" max="15616" width="9.140625" style="24"/>
    <col min="15617" max="15617" width="29.140625" style="24" customWidth="1"/>
    <col min="15618" max="15618" width="22.85546875" style="24" customWidth="1"/>
    <col min="15619" max="15619" width="23.140625" style="24" customWidth="1"/>
    <col min="15620" max="15620" width="23" style="24" customWidth="1"/>
    <col min="15621" max="15621" width="22.5703125" style="24" customWidth="1"/>
    <col min="15622" max="15622" width="9.7109375" style="24" customWidth="1"/>
    <col min="15623" max="15623" width="43.7109375" style="24" customWidth="1"/>
    <col min="15624" max="15624" width="31.5703125" style="24" customWidth="1"/>
    <col min="15625" max="15872" width="9.140625" style="24"/>
    <col min="15873" max="15873" width="29.140625" style="24" customWidth="1"/>
    <col min="15874" max="15874" width="22.85546875" style="24" customWidth="1"/>
    <col min="15875" max="15875" width="23.140625" style="24" customWidth="1"/>
    <col min="15876" max="15876" width="23" style="24" customWidth="1"/>
    <col min="15877" max="15877" width="22.5703125" style="24" customWidth="1"/>
    <col min="15878" max="15878" width="9.7109375" style="24" customWidth="1"/>
    <col min="15879" max="15879" width="43.7109375" style="24" customWidth="1"/>
    <col min="15880" max="15880" width="31.5703125" style="24" customWidth="1"/>
    <col min="15881" max="16128" width="9.140625" style="24"/>
    <col min="16129" max="16129" width="29.140625" style="24" customWidth="1"/>
    <col min="16130" max="16130" width="22.85546875" style="24" customWidth="1"/>
    <col min="16131" max="16131" width="23.140625" style="24" customWidth="1"/>
    <col min="16132" max="16132" width="23" style="24" customWidth="1"/>
    <col min="16133" max="16133" width="22.5703125" style="24" customWidth="1"/>
    <col min="16134" max="16134" width="9.7109375" style="24" customWidth="1"/>
    <col min="16135" max="16135" width="43.7109375" style="24" customWidth="1"/>
    <col min="16136" max="16136" width="31.5703125" style="24" customWidth="1"/>
    <col min="16137" max="16384" width="9.140625" style="24"/>
  </cols>
  <sheetData>
    <row r="1" spans="1:9" s="16" customFormat="1" ht="36" customHeight="1">
      <c r="A1" s="220" t="s">
        <v>125</v>
      </c>
      <c r="B1" s="221"/>
      <c r="C1" s="221"/>
      <c r="D1" s="221"/>
      <c r="E1" s="221"/>
      <c r="F1" s="221"/>
    </row>
    <row r="2" spans="1:9" s="16" customFormat="1" ht="36" customHeight="1" thickBot="1">
      <c r="A2" s="17" t="s">
        <v>126</v>
      </c>
      <c r="B2" s="206"/>
      <c r="C2" s="221"/>
      <c r="D2" s="221"/>
      <c r="E2" s="221"/>
      <c r="F2" s="221"/>
      <c r="G2" s="221"/>
    </row>
    <row r="3" spans="1:9" s="16" customFormat="1" ht="36" customHeight="1">
      <c r="A3" s="18" t="s">
        <v>127</v>
      </c>
      <c r="B3" s="19"/>
      <c r="C3" s="19"/>
      <c r="D3" s="19"/>
      <c r="E3" s="19"/>
      <c r="F3" s="19"/>
      <c r="G3" s="20"/>
    </row>
    <row r="4" spans="1:9" s="16" customFormat="1" ht="36" customHeight="1">
      <c r="A4" s="207" t="s">
        <v>128</v>
      </c>
      <c r="B4" s="208"/>
      <c r="C4" s="208"/>
      <c r="D4" s="208"/>
      <c r="E4" s="208"/>
      <c r="F4" s="208"/>
      <c r="G4" s="222"/>
    </row>
    <row r="5" spans="1:9" s="16" customFormat="1" ht="36" customHeight="1">
      <c r="A5" s="203" t="s">
        <v>129</v>
      </c>
      <c r="B5" s="204"/>
      <c r="C5" s="204"/>
      <c r="D5" s="204"/>
      <c r="E5" s="204"/>
      <c r="F5" s="204"/>
      <c r="G5" s="205"/>
      <c r="H5" s="21"/>
      <c r="I5" s="21"/>
    </row>
    <row r="6" spans="1:9" s="16" customFormat="1" ht="36" customHeight="1">
      <c r="A6" s="203" t="s">
        <v>130</v>
      </c>
      <c r="B6" s="204"/>
      <c r="C6" s="204"/>
      <c r="D6" s="204"/>
      <c r="E6" s="204"/>
      <c r="F6" s="204"/>
      <c r="G6" s="205"/>
      <c r="H6" s="21"/>
      <c r="I6" s="21"/>
    </row>
    <row r="7" spans="1:9" s="16" customFormat="1" ht="36" customHeight="1" thickBot="1">
      <c r="A7" s="203" t="s">
        <v>131</v>
      </c>
      <c r="B7" s="204"/>
      <c r="C7" s="204"/>
      <c r="D7" s="204"/>
      <c r="E7" s="204"/>
      <c r="F7" s="204"/>
      <c r="G7" s="205"/>
      <c r="H7" s="21"/>
      <c r="I7" s="21"/>
    </row>
    <row r="8" spans="1:9" s="16" customFormat="1" ht="36" customHeight="1" thickBot="1">
      <c r="A8" s="22" t="s">
        <v>132</v>
      </c>
      <c r="B8" s="209"/>
      <c r="C8" s="209"/>
      <c r="D8" s="209"/>
      <c r="E8" s="223"/>
      <c r="F8" s="223"/>
      <c r="G8" s="224"/>
    </row>
    <row r="9" spans="1:9" ht="36" customHeight="1">
      <c r="A9" s="23" t="s">
        <v>133</v>
      </c>
      <c r="B9" s="209"/>
      <c r="C9" s="209"/>
      <c r="D9" s="209"/>
      <c r="E9" s="223"/>
      <c r="F9" s="223"/>
      <c r="G9" s="224"/>
    </row>
    <row r="10" spans="1:9" ht="36" customHeight="1">
      <c r="A10" s="23" t="s">
        <v>134</v>
      </c>
      <c r="B10" s="210"/>
      <c r="C10" s="210"/>
      <c r="D10" s="210"/>
      <c r="E10" s="211"/>
      <c r="F10" s="211"/>
      <c r="G10" s="212"/>
      <c r="H10" s="25"/>
      <c r="I10" s="25"/>
    </row>
    <row r="11" spans="1:9" ht="36" customHeight="1" thickBot="1">
      <c r="A11" s="26" t="s">
        <v>135</v>
      </c>
      <c r="B11" s="210"/>
      <c r="C11" s="210"/>
      <c r="D11" s="210"/>
      <c r="E11" s="211"/>
      <c r="F11" s="211"/>
      <c r="G11" s="212"/>
      <c r="H11" s="25"/>
      <c r="I11" s="25"/>
    </row>
    <row r="12" spans="1:9" ht="36" customHeight="1" thickBot="1">
      <c r="A12" s="26"/>
      <c r="B12" s="213"/>
      <c r="C12" s="213"/>
      <c r="D12" s="213"/>
      <c r="E12" s="214"/>
      <c r="F12" s="214"/>
      <c r="G12" s="215"/>
      <c r="H12" s="25"/>
      <c r="I12" s="25"/>
    </row>
    <row r="13" spans="1:9" ht="30" customHeight="1" thickBot="1">
      <c r="A13" s="27" t="s">
        <v>136</v>
      </c>
      <c r="B13" s="28"/>
      <c r="C13" s="28"/>
      <c r="D13" s="28"/>
      <c r="E13" s="28"/>
      <c r="F13" s="28"/>
      <c r="G13" s="25"/>
      <c r="H13" s="25"/>
      <c r="I13" s="25"/>
    </row>
    <row r="14" spans="1:9" ht="36.75" customHeight="1">
      <c r="A14" s="29"/>
      <c r="B14" s="30" t="s">
        <v>137</v>
      </c>
      <c r="C14" s="30" t="s">
        <v>138</v>
      </c>
      <c r="D14" s="30" t="s">
        <v>139</v>
      </c>
      <c r="E14" s="30" t="s">
        <v>140</v>
      </c>
      <c r="F14" s="31" t="s">
        <v>141</v>
      </c>
      <c r="G14" s="32" t="s">
        <v>142</v>
      </c>
      <c r="H14" s="25"/>
      <c r="I14" s="25"/>
    </row>
    <row r="15" spans="1:9" ht="36">
      <c r="A15" s="33" t="s">
        <v>143</v>
      </c>
      <c r="B15" s="34" t="s">
        <v>144</v>
      </c>
      <c r="C15" s="35" t="s">
        <v>145</v>
      </c>
      <c r="D15" s="36"/>
      <c r="E15" s="37" t="s">
        <v>146</v>
      </c>
      <c r="F15" s="38"/>
      <c r="G15" s="39" t="s">
        <v>147</v>
      </c>
      <c r="H15" s="25" t="s">
        <v>56</v>
      </c>
      <c r="I15" s="25"/>
    </row>
    <row r="16" spans="1:9" ht="60">
      <c r="A16" s="33" t="s">
        <v>148</v>
      </c>
      <c r="B16" s="34" t="s">
        <v>149</v>
      </c>
      <c r="C16" s="35" t="s">
        <v>150</v>
      </c>
      <c r="D16" s="36"/>
      <c r="E16" s="37" t="s">
        <v>151</v>
      </c>
      <c r="F16" s="38"/>
      <c r="G16" s="39" t="s">
        <v>152</v>
      </c>
      <c r="H16" s="25" t="s">
        <v>56</v>
      </c>
      <c r="I16" s="25"/>
    </row>
    <row r="17" spans="1:9" ht="72.75" thickBot="1">
      <c r="A17" s="40" t="s">
        <v>153</v>
      </c>
      <c r="B17" s="41" t="s">
        <v>154</v>
      </c>
      <c r="C17" s="42" t="s">
        <v>155</v>
      </c>
      <c r="D17" s="43" t="s">
        <v>56</v>
      </c>
      <c r="E17" s="44" t="s">
        <v>156</v>
      </c>
      <c r="F17" s="45"/>
      <c r="G17" s="46" t="s">
        <v>157</v>
      </c>
      <c r="H17" s="25"/>
      <c r="I17" s="25" t="s">
        <v>56</v>
      </c>
    </row>
    <row r="18" spans="1:9" ht="60.75" thickBot="1">
      <c r="A18" s="40" t="s">
        <v>158</v>
      </c>
      <c r="B18" s="41" t="s">
        <v>159</v>
      </c>
      <c r="C18" s="42" t="s">
        <v>160</v>
      </c>
      <c r="D18" s="43" t="s">
        <v>161</v>
      </c>
      <c r="E18" s="44" t="s">
        <v>162</v>
      </c>
      <c r="F18" s="45"/>
      <c r="G18" s="39" t="s">
        <v>163</v>
      </c>
      <c r="H18" s="25"/>
      <c r="I18" s="25"/>
    </row>
    <row r="19" spans="1:9">
      <c r="A19" s="25" t="s">
        <v>56</v>
      </c>
      <c r="B19" s="28"/>
      <c r="C19" s="28" t="s">
        <v>56</v>
      </c>
      <c r="D19" s="28" t="s">
        <v>56</v>
      </c>
      <c r="E19" s="47"/>
      <c r="F19" s="47"/>
      <c r="G19" s="25" t="s">
        <v>56</v>
      </c>
      <c r="H19" s="25"/>
      <c r="I19" s="25"/>
    </row>
    <row r="20" spans="1:9" ht="21" customHeight="1" thickBot="1">
      <c r="A20" s="27" t="s">
        <v>164</v>
      </c>
      <c r="B20" s="28"/>
      <c r="C20" s="28"/>
      <c r="D20" s="28"/>
      <c r="E20" s="28"/>
      <c r="F20" s="28"/>
      <c r="G20" s="25"/>
      <c r="H20" s="25"/>
      <c r="I20" s="25"/>
    </row>
    <row r="21" spans="1:9" ht="36" customHeight="1">
      <c r="A21" s="29"/>
      <c r="B21" s="30" t="s">
        <v>137</v>
      </c>
      <c r="C21" s="30" t="s">
        <v>138</v>
      </c>
      <c r="D21" s="30" t="s">
        <v>139</v>
      </c>
      <c r="E21" s="30" t="s">
        <v>140</v>
      </c>
      <c r="F21" s="31" t="s">
        <v>141</v>
      </c>
      <c r="G21" s="32" t="s">
        <v>142</v>
      </c>
      <c r="H21" s="25"/>
      <c r="I21" s="25"/>
    </row>
    <row r="22" spans="1:9" ht="83.25" customHeight="1">
      <c r="A22" s="48" t="s">
        <v>165</v>
      </c>
      <c r="B22" s="34" t="s">
        <v>166</v>
      </c>
      <c r="C22" s="35" t="s">
        <v>167</v>
      </c>
      <c r="D22" s="36" t="s">
        <v>168</v>
      </c>
      <c r="E22" s="37" t="s">
        <v>169</v>
      </c>
      <c r="F22" s="49"/>
      <c r="G22" s="50" t="s">
        <v>170</v>
      </c>
      <c r="H22" s="25"/>
      <c r="I22" s="25"/>
    </row>
    <row r="23" spans="1:9" ht="62.25" customHeight="1">
      <c r="A23" s="33" t="s">
        <v>171</v>
      </c>
      <c r="B23" s="34" t="s">
        <v>172</v>
      </c>
      <c r="C23" s="35" t="s">
        <v>173</v>
      </c>
      <c r="D23" s="36"/>
      <c r="E23" s="37" t="s">
        <v>174</v>
      </c>
      <c r="F23" s="38"/>
      <c r="G23" s="39" t="s">
        <v>175</v>
      </c>
      <c r="H23" s="25"/>
      <c r="I23" s="25"/>
    </row>
    <row r="24" spans="1:9" ht="56.25" customHeight="1" thickBot="1">
      <c r="A24" s="40" t="s">
        <v>176</v>
      </c>
      <c r="B24" s="41" t="s">
        <v>177</v>
      </c>
      <c r="C24" s="42" t="s">
        <v>178</v>
      </c>
      <c r="D24" s="43"/>
      <c r="E24" s="44" t="s">
        <v>179</v>
      </c>
      <c r="F24" s="45"/>
      <c r="G24" s="46" t="s">
        <v>180</v>
      </c>
      <c r="H24" s="25"/>
      <c r="I24" s="25"/>
    </row>
    <row r="25" spans="1:9">
      <c r="A25" s="51"/>
      <c r="B25" s="52"/>
      <c r="C25" s="52"/>
      <c r="D25" s="52"/>
      <c r="E25" s="52"/>
      <c r="F25" s="52"/>
      <c r="G25" s="52"/>
      <c r="H25" s="25"/>
      <c r="I25" s="25"/>
    </row>
    <row r="26" spans="1:9" ht="23.25" customHeight="1" thickBot="1">
      <c r="A26" s="27" t="s">
        <v>181</v>
      </c>
      <c r="B26" s="28" t="s">
        <v>56</v>
      </c>
      <c r="C26" s="28"/>
      <c r="D26" s="28" t="s">
        <v>56</v>
      </c>
      <c r="E26" s="28"/>
      <c r="F26" s="28"/>
      <c r="G26" s="25" t="s">
        <v>56</v>
      </c>
      <c r="H26" s="25"/>
      <c r="I26" s="25"/>
    </row>
    <row r="27" spans="1:9" ht="36" customHeight="1">
      <c r="A27" s="53"/>
      <c r="B27" s="30" t="s">
        <v>137</v>
      </c>
      <c r="C27" s="30" t="s">
        <v>138</v>
      </c>
      <c r="D27" s="30" t="s">
        <v>139</v>
      </c>
      <c r="E27" s="30" t="s">
        <v>140</v>
      </c>
      <c r="F27" s="54" t="s">
        <v>141</v>
      </c>
      <c r="G27" s="32" t="s">
        <v>142</v>
      </c>
      <c r="H27" s="25"/>
      <c r="I27" s="25"/>
    </row>
    <row r="28" spans="1:9" ht="61.5" customHeight="1">
      <c r="A28" s="48" t="s">
        <v>182</v>
      </c>
      <c r="B28" s="34" t="s">
        <v>183</v>
      </c>
      <c r="C28" s="35" t="s">
        <v>184</v>
      </c>
      <c r="D28" s="36" t="s">
        <v>185</v>
      </c>
      <c r="E28" s="37" t="s">
        <v>186</v>
      </c>
      <c r="F28" s="38"/>
      <c r="G28" s="39" t="s">
        <v>187</v>
      </c>
      <c r="H28" s="25"/>
      <c r="I28" s="25"/>
    </row>
    <row r="29" spans="1:9" ht="61.5" customHeight="1">
      <c r="A29" s="48" t="s">
        <v>188</v>
      </c>
      <c r="B29" s="34" t="s">
        <v>189</v>
      </c>
      <c r="C29" s="35" t="s">
        <v>190</v>
      </c>
      <c r="D29" s="36" t="s">
        <v>191</v>
      </c>
      <c r="E29" s="37" t="s">
        <v>192</v>
      </c>
      <c r="F29" s="38"/>
      <c r="G29" s="39" t="s">
        <v>193</v>
      </c>
      <c r="H29" s="25"/>
      <c r="I29" s="25"/>
    </row>
    <row r="30" spans="1:9" ht="62.25" customHeight="1">
      <c r="A30" s="48" t="s">
        <v>194</v>
      </c>
      <c r="B30" s="34" t="s">
        <v>195</v>
      </c>
      <c r="C30" s="35" t="s">
        <v>196</v>
      </c>
      <c r="D30" s="36"/>
      <c r="E30" s="37" t="s">
        <v>197</v>
      </c>
      <c r="F30" s="38"/>
      <c r="G30" s="39" t="s">
        <v>198</v>
      </c>
      <c r="H30" s="25"/>
      <c r="I30" s="25"/>
    </row>
    <row r="31" spans="1:9" ht="62.25" customHeight="1">
      <c r="A31" s="48" t="s">
        <v>199</v>
      </c>
      <c r="B31" s="34" t="s">
        <v>200</v>
      </c>
      <c r="C31" s="35" t="s">
        <v>201</v>
      </c>
      <c r="D31" s="36" t="s">
        <v>202</v>
      </c>
      <c r="E31" s="37" t="s">
        <v>203</v>
      </c>
      <c r="F31" s="38"/>
      <c r="G31" s="39" t="s">
        <v>204</v>
      </c>
      <c r="H31" s="25"/>
      <c r="I31" s="25"/>
    </row>
    <row r="32" spans="1:9" ht="61.5" customHeight="1">
      <c r="A32" s="48" t="s">
        <v>205</v>
      </c>
      <c r="B32" s="34" t="s">
        <v>206</v>
      </c>
      <c r="C32" s="35" t="s">
        <v>207</v>
      </c>
      <c r="D32" s="36" t="s">
        <v>208</v>
      </c>
      <c r="E32" s="37" t="s">
        <v>209</v>
      </c>
      <c r="F32" s="38"/>
      <c r="G32" s="39" t="s">
        <v>210</v>
      </c>
      <c r="H32" s="25"/>
      <c r="I32" s="25"/>
    </row>
    <row r="33" spans="1:9" ht="66.75" customHeight="1">
      <c r="A33" s="48" t="s">
        <v>211</v>
      </c>
      <c r="B33" s="34" t="s">
        <v>212</v>
      </c>
      <c r="C33" s="35" t="s">
        <v>213</v>
      </c>
      <c r="D33" s="36"/>
      <c r="E33" s="37" t="s">
        <v>214</v>
      </c>
      <c r="F33" s="38"/>
      <c r="G33" s="39" t="s">
        <v>215</v>
      </c>
      <c r="H33" s="25"/>
      <c r="I33" s="25"/>
    </row>
    <row r="34" spans="1:9" ht="66" customHeight="1">
      <c r="A34" s="33" t="s">
        <v>216</v>
      </c>
      <c r="B34" s="34" t="s">
        <v>217</v>
      </c>
      <c r="C34" s="35" t="s">
        <v>218</v>
      </c>
      <c r="D34" s="36"/>
      <c r="E34" s="37" t="s">
        <v>219</v>
      </c>
      <c r="F34" s="49"/>
      <c r="G34" s="50" t="s">
        <v>220</v>
      </c>
      <c r="H34" s="25" t="s">
        <v>56</v>
      </c>
      <c r="I34" s="25"/>
    </row>
    <row r="35" spans="1:9" ht="72.75" customHeight="1">
      <c r="A35" s="33" t="s">
        <v>221</v>
      </c>
      <c r="B35" s="34" t="s">
        <v>222</v>
      </c>
      <c r="C35" s="35" t="s">
        <v>223</v>
      </c>
      <c r="D35" s="36" t="s">
        <v>224</v>
      </c>
      <c r="E35" s="37" t="s">
        <v>225</v>
      </c>
      <c r="F35" s="49"/>
      <c r="G35" s="50" t="s">
        <v>226</v>
      </c>
      <c r="H35" s="25"/>
      <c r="I35" s="25"/>
    </row>
    <row r="37" spans="1:9" ht="17.25" customHeight="1">
      <c r="A37" s="55"/>
      <c r="B37" s="24" t="s">
        <v>56</v>
      </c>
      <c r="D37" s="24" t="s">
        <v>56</v>
      </c>
      <c r="E37" s="24" t="s">
        <v>56</v>
      </c>
    </row>
    <row r="38" spans="1:9" ht="32.25" thickBot="1">
      <c r="A38" s="27" t="s">
        <v>227</v>
      </c>
      <c r="B38" s="28" t="s">
        <v>56</v>
      </c>
      <c r="C38" s="28"/>
      <c r="D38" s="28"/>
      <c r="E38" s="28"/>
      <c r="F38" s="28"/>
      <c r="G38" s="25" t="s">
        <v>56</v>
      </c>
    </row>
    <row r="39" spans="1:9" ht="30.75" customHeight="1">
      <c r="A39" s="53"/>
      <c r="B39" s="30" t="s">
        <v>137</v>
      </c>
      <c r="C39" s="30" t="s">
        <v>138</v>
      </c>
      <c r="D39" s="30" t="s">
        <v>139</v>
      </c>
      <c r="E39" s="30" t="s">
        <v>140</v>
      </c>
      <c r="F39" s="54" t="s">
        <v>141</v>
      </c>
      <c r="G39" s="32" t="s">
        <v>142</v>
      </c>
    </row>
    <row r="40" spans="1:9" ht="48">
      <c r="A40" s="48" t="s">
        <v>228</v>
      </c>
      <c r="B40" s="34" t="s">
        <v>229</v>
      </c>
      <c r="C40" s="35" t="s">
        <v>230</v>
      </c>
      <c r="D40" s="56"/>
      <c r="E40" s="37" t="s">
        <v>231</v>
      </c>
      <c r="F40" s="38"/>
      <c r="G40" s="39" t="s">
        <v>232</v>
      </c>
    </row>
    <row r="41" spans="1:9" ht="96">
      <c r="A41" s="48" t="s">
        <v>233</v>
      </c>
      <c r="B41" s="34" t="s">
        <v>234</v>
      </c>
      <c r="C41" s="35" t="s">
        <v>235</v>
      </c>
      <c r="D41" s="56"/>
      <c r="E41" s="37" t="s">
        <v>236</v>
      </c>
      <c r="F41" s="38"/>
      <c r="G41" s="39" t="s">
        <v>237</v>
      </c>
    </row>
    <row r="42" spans="1:9" ht="60">
      <c r="A42" s="48" t="s">
        <v>238</v>
      </c>
      <c r="B42" s="34" t="s">
        <v>239</v>
      </c>
      <c r="C42" s="35" t="s">
        <v>240</v>
      </c>
      <c r="D42" s="36" t="s">
        <v>241</v>
      </c>
      <c r="E42" s="37" t="s">
        <v>242</v>
      </c>
      <c r="F42" s="38"/>
      <c r="G42" s="39" t="s">
        <v>243</v>
      </c>
    </row>
    <row r="43" spans="1:9" ht="48">
      <c r="A43" s="48" t="s">
        <v>244</v>
      </c>
      <c r="B43" s="34" t="s">
        <v>245</v>
      </c>
      <c r="C43" s="35" t="s">
        <v>246</v>
      </c>
      <c r="D43" s="36"/>
      <c r="E43" s="37" t="s">
        <v>247</v>
      </c>
      <c r="F43" s="38"/>
      <c r="G43" s="39" t="s">
        <v>248</v>
      </c>
    </row>
    <row r="44" spans="1:9" ht="60">
      <c r="A44" s="48" t="s">
        <v>249</v>
      </c>
      <c r="B44" s="34" t="s">
        <v>250</v>
      </c>
      <c r="C44" s="35" t="s">
        <v>251</v>
      </c>
      <c r="D44" s="36" t="s">
        <v>252</v>
      </c>
      <c r="E44" s="37" t="s">
        <v>253</v>
      </c>
      <c r="F44" s="49"/>
      <c r="G44" s="50" t="s">
        <v>254</v>
      </c>
    </row>
    <row r="45" spans="1:9" ht="48">
      <c r="A45" s="57" t="s">
        <v>255</v>
      </c>
      <c r="B45" s="58" t="s">
        <v>256</v>
      </c>
      <c r="C45" s="35" t="s">
        <v>257</v>
      </c>
      <c r="D45" s="59"/>
      <c r="E45" s="60" t="s">
        <v>258</v>
      </c>
      <c r="F45" s="61"/>
      <c r="G45" s="62" t="s">
        <v>259</v>
      </c>
    </row>
    <row r="46" spans="1:9" ht="51">
      <c r="A46" s="57" t="s">
        <v>260</v>
      </c>
      <c r="B46" s="58" t="s">
        <v>261</v>
      </c>
      <c r="C46" s="63" t="s">
        <v>262</v>
      </c>
      <c r="D46" s="36" t="s">
        <v>263</v>
      </c>
      <c r="E46" s="60" t="s">
        <v>264</v>
      </c>
      <c r="F46" s="61"/>
      <c r="G46" s="62" t="s">
        <v>265</v>
      </c>
    </row>
    <row r="47" spans="1:9" ht="48.75" thickBot="1">
      <c r="A47" s="40" t="s">
        <v>266</v>
      </c>
      <c r="B47" s="41" t="s">
        <v>267</v>
      </c>
      <c r="C47" s="64" t="s">
        <v>268</v>
      </c>
      <c r="D47" s="43" t="s">
        <v>269</v>
      </c>
      <c r="E47" s="65" t="s">
        <v>270</v>
      </c>
      <c r="F47" s="66"/>
      <c r="G47" s="67" t="s">
        <v>271</v>
      </c>
      <c r="H47" s="24" t="s">
        <v>56</v>
      </c>
    </row>
    <row r="48" spans="1:9" ht="20.25" customHeight="1">
      <c r="A48" s="25"/>
      <c r="B48" s="25"/>
      <c r="C48" s="25" t="s">
        <v>56</v>
      </c>
      <c r="D48" s="25" t="s">
        <v>56</v>
      </c>
      <c r="E48" s="25"/>
      <c r="F48" s="25"/>
      <c r="G48" s="25"/>
    </row>
    <row r="49" spans="1:8" ht="20.25" customHeight="1" thickBot="1">
      <c r="A49" s="27" t="s">
        <v>272</v>
      </c>
      <c r="B49" s="25"/>
      <c r="C49" s="25"/>
      <c r="D49" s="25"/>
      <c r="E49" s="25"/>
      <c r="F49" s="25"/>
      <c r="G49" s="25"/>
    </row>
    <row r="50" spans="1:8" ht="20.25" customHeight="1">
      <c r="A50" s="53"/>
      <c r="B50" s="30" t="s">
        <v>273</v>
      </c>
      <c r="C50" s="30" t="s">
        <v>274</v>
      </c>
      <c r="D50" s="30" t="s">
        <v>275</v>
      </c>
      <c r="E50" s="30" t="s">
        <v>276</v>
      </c>
      <c r="F50" s="31" t="s">
        <v>141</v>
      </c>
      <c r="G50" s="32" t="s">
        <v>142</v>
      </c>
    </row>
    <row r="51" spans="1:8" ht="69.75" customHeight="1" thickBot="1">
      <c r="A51" s="40" t="s">
        <v>277</v>
      </c>
      <c r="B51" s="41" t="s">
        <v>278</v>
      </c>
      <c r="C51" s="42" t="s">
        <v>279</v>
      </c>
      <c r="D51" s="43" t="s">
        <v>280</v>
      </c>
      <c r="E51" s="44" t="s">
        <v>281</v>
      </c>
      <c r="F51" s="68"/>
      <c r="G51" s="69" t="s">
        <v>282</v>
      </c>
    </row>
    <row r="52" spans="1:8" ht="58.5" customHeight="1">
      <c r="A52" s="70" t="s">
        <v>283</v>
      </c>
      <c r="B52" s="71" t="s">
        <v>284</v>
      </c>
      <c r="C52" s="35" t="s">
        <v>285</v>
      </c>
      <c r="D52" s="36"/>
      <c r="E52" s="72" t="s">
        <v>286</v>
      </c>
      <c r="F52" s="73"/>
      <c r="G52" s="69" t="s">
        <v>287</v>
      </c>
    </row>
    <row r="53" spans="1:8">
      <c r="A53" s="25"/>
      <c r="B53" s="25"/>
      <c r="C53" s="25" t="s">
        <v>56</v>
      </c>
      <c r="D53" s="25"/>
      <c r="E53" s="25"/>
      <c r="F53" s="25"/>
      <c r="G53" s="25"/>
    </row>
    <row r="54" spans="1:8" ht="16.5" thickBot="1">
      <c r="A54" s="27" t="s">
        <v>288</v>
      </c>
      <c r="B54" s="25"/>
      <c r="C54" s="25"/>
      <c r="D54" s="25"/>
      <c r="E54" s="25"/>
      <c r="F54" s="25"/>
      <c r="G54" s="25"/>
    </row>
    <row r="55" spans="1:8" ht="34.5" customHeight="1" thickBot="1">
      <c r="A55" s="53"/>
      <c r="B55" s="30" t="s">
        <v>137</v>
      </c>
      <c r="C55" s="30" t="s">
        <v>138</v>
      </c>
      <c r="D55" s="30" t="s">
        <v>139</v>
      </c>
      <c r="E55" s="30" t="s">
        <v>140</v>
      </c>
      <c r="F55" s="31" t="s">
        <v>141</v>
      </c>
      <c r="G55" s="32" t="s">
        <v>142</v>
      </c>
    </row>
    <row r="56" spans="1:8" ht="54" customHeight="1" thickBot="1">
      <c r="A56" s="74" t="s">
        <v>289</v>
      </c>
      <c r="B56" s="75" t="s">
        <v>290</v>
      </c>
      <c r="C56" s="76"/>
      <c r="D56" s="77" t="s">
        <v>291</v>
      </c>
      <c r="E56" s="44" t="s">
        <v>292</v>
      </c>
      <c r="F56" s="78"/>
      <c r="G56" s="69" t="s">
        <v>293</v>
      </c>
    </row>
    <row r="57" spans="1:8" ht="60" customHeight="1" thickBot="1">
      <c r="A57" s="70" t="s">
        <v>294</v>
      </c>
      <c r="B57" s="71" t="s">
        <v>295</v>
      </c>
      <c r="C57" s="35"/>
      <c r="D57" s="36" t="s">
        <v>296</v>
      </c>
      <c r="E57" s="44" t="s">
        <v>297</v>
      </c>
      <c r="F57" s="73"/>
      <c r="G57" s="69" t="s">
        <v>298</v>
      </c>
    </row>
    <row r="58" spans="1:8" ht="70.5" customHeight="1" thickBot="1">
      <c r="A58" s="70" t="s">
        <v>299</v>
      </c>
      <c r="B58" s="79" t="s">
        <v>300</v>
      </c>
      <c r="C58" s="63" t="s">
        <v>301</v>
      </c>
      <c r="D58" s="56"/>
      <c r="E58" s="44" t="s">
        <v>302</v>
      </c>
      <c r="F58" s="80"/>
      <c r="G58" s="69" t="s">
        <v>303</v>
      </c>
      <c r="H58" s="25"/>
    </row>
    <row r="59" spans="1:8" ht="71.25" customHeight="1" thickBot="1">
      <c r="A59" s="70" t="s">
        <v>304</v>
      </c>
      <c r="B59" s="81" t="s">
        <v>305</v>
      </c>
      <c r="C59" s="42" t="s">
        <v>306</v>
      </c>
      <c r="D59" s="43" t="s">
        <v>307</v>
      </c>
      <c r="E59" s="44" t="s">
        <v>308</v>
      </c>
      <c r="F59" s="66"/>
      <c r="G59" s="69" t="s">
        <v>309</v>
      </c>
      <c r="H59" s="25"/>
    </row>
    <row r="60" spans="1:8">
      <c r="A60" s="25"/>
      <c r="B60" s="25"/>
      <c r="C60" s="25"/>
      <c r="D60" s="25"/>
      <c r="E60" s="25"/>
      <c r="F60" s="25"/>
      <c r="G60" s="25"/>
    </row>
    <row r="61" spans="1:8" ht="16.5" thickBot="1">
      <c r="A61" s="27" t="s">
        <v>310</v>
      </c>
      <c r="B61" s="25"/>
      <c r="C61" s="25"/>
      <c r="D61" s="25"/>
      <c r="E61" s="25"/>
      <c r="F61" s="25"/>
      <c r="G61" s="25"/>
    </row>
    <row r="62" spans="1:8" ht="31.5" customHeight="1">
      <c r="A62" s="53"/>
      <c r="B62" s="30" t="s">
        <v>137</v>
      </c>
      <c r="C62" s="30" t="s">
        <v>138</v>
      </c>
      <c r="D62" s="30" t="s">
        <v>139</v>
      </c>
      <c r="E62" s="30" t="s">
        <v>140</v>
      </c>
      <c r="F62" s="31" t="s">
        <v>141</v>
      </c>
      <c r="G62" s="32" t="s">
        <v>142</v>
      </c>
    </row>
    <row r="63" spans="1:8" ht="34.5" customHeight="1" thickBot="1">
      <c r="A63" s="40" t="s">
        <v>311</v>
      </c>
      <c r="B63" s="41" t="s">
        <v>312</v>
      </c>
      <c r="C63" s="42"/>
      <c r="D63" s="43"/>
      <c r="E63" s="44" t="s">
        <v>313</v>
      </c>
      <c r="F63" s="68"/>
      <c r="G63" s="82" t="s">
        <v>314</v>
      </c>
    </row>
    <row r="64" spans="1:8">
      <c r="A64" s="24" t="s">
        <v>56</v>
      </c>
      <c r="C64" s="24" t="s">
        <v>56</v>
      </c>
    </row>
    <row r="65" spans="3:4">
      <c r="C65" s="24" t="s">
        <v>56</v>
      </c>
    </row>
    <row r="67" spans="3:4">
      <c r="D67" s="24" t="s">
        <v>56</v>
      </c>
    </row>
    <row r="68" spans="3:4">
      <c r="D68" s="24" t="s">
        <v>56</v>
      </c>
    </row>
  </sheetData>
  <mergeCells count="11">
    <mergeCell ref="B8:G8"/>
    <mergeCell ref="B9:G9"/>
    <mergeCell ref="B10:G10"/>
    <mergeCell ref="B11:G11"/>
    <mergeCell ref="B12:G12"/>
    <mergeCell ref="A7:G7"/>
    <mergeCell ref="A1:F1"/>
    <mergeCell ref="B2:G2"/>
    <mergeCell ref="A4:G4"/>
    <mergeCell ref="A5:G5"/>
    <mergeCell ref="A6:G6"/>
  </mergeCells>
  <pageMargins left="0.25" right="0.25" top="0.75" bottom="0.75" header="0.3" footer="0.3"/>
  <pageSetup paperSize="9" scale="81" fitToHeight="0" orientation="landscape" r:id="rId1"/>
  <headerFooter alignWithMargins="0">
    <oddFooter>&amp;L&amp;Z&amp;F&amp;R&amp;P / &amp;N</oddFooter>
  </headerFooter>
  <rowBreaks count="3" manualBreakCount="3">
    <brk id="12" max="6" man="1"/>
    <brk id="25" max="6" man="1"/>
    <brk id="4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14"/>
  <sheetViews>
    <sheetView workbookViewId="0">
      <pane ySplit="1" topLeftCell="A854" activePane="bottomLeft" state="frozen"/>
      <selection pane="bottomLeft" activeCell="A854" sqref="A854"/>
    </sheetView>
  </sheetViews>
  <sheetFormatPr defaultRowHeight="12.75"/>
  <cols>
    <col min="1" max="1" width="14.85546875" style="1" bestFit="1" customWidth="1"/>
    <col min="2" max="2" width="45.140625" style="6" bestFit="1" customWidth="1"/>
    <col min="3" max="3" width="15.7109375" style="6" bestFit="1" customWidth="1"/>
    <col min="4" max="4" width="13.28515625" style="6" bestFit="1" customWidth="1"/>
    <col min="5" max="5" width="21.42578125" style="1" bestFit="1" customWidth="1"/>
    <col min="6" max="6" width="21" style="6" bestFit="1" customWidth="1"/>
    <col min="7" max="7" width="19.140625" style="1" bestFit="1" customWidth="1"/>
    <col min="8" max="8" width="21.7109375" style="1" bestFit="1" customWidth="1"/>
    <col min="9" max="16384" width="9.140625" style="6"/>
  </cols>
  <sheetData>
    <row r="1" spans="1:8">
      <c r="A1" s="4" t="s">
        <v>315</v>
      </c>
      <c r="B1" s="3" t="s">
        <v>316</v>
      </c>
      <c r="C1" s="3" t="s">
        <v>317</v>
      </c>
      <c r="D1" s="3" t="s">
        <v>318</v>
      </c>
      <c r="E1" s="4" t="s">
        <v>319</v>
      </c>
      <c r="F1" s="5" t="s">
        <v>320</v>
      </c>
      <c r="G1" s="2" t="s">
        <v>321</v>
      </c>
      <c r="H1" s="2" t="s">
        <v>322</v>
      </c>
    </row>
    <row r="2" spans="1:8">
      <c r="A2" s="8" t="s">
        <v>323</v>
      </c>
      <c r="B2" s="7" t="s">
        <v>324</v>
      </c>
      <c r="C2" s="7" t="s">
        <v>325</v>
      </c>
      <c r="D2" s="7" t="s">
        <v>326</v>
      </c>
      <c r="E2" s="8" t="s">
        <v>327</v>
      </c>
      <c r="F2" s="9">
        <v>225943.2</v>
      </c>
      <c r="H2" s="1" t="s">
        <v>51</v>
      </c>
    </row>
    <row r="3" spans="1:8">
      <c r="A3" s="1">
        <v>131</v>
      </c>
      <c r="B3" s="7" t="s">
        <v>328</v>
      </c>
      <c r="C3" s="7" t="s">
        <v>329</v>
      </c>
      <c r="D3" s="7" t="s">
        <v>326</v>
      </c>
      <c r="E3" s="8" t="s">
        <v>330</v>
      </c>
      <c r="F3" s="9">
        <v>780063.95</v>
      </c>
      <c r="G3" s="1" t="s">
        <v>44</v>
      </c>
    </row>
    <row r="4" spans="1:8">
      <c r="A4" s="8" t="s">
        <v>331</v>
      </c>
      <c r="B4" s="7" t="s">
        <v>332</v>
      </c>
      <c r="C4" s="7" t="s">
        <v>325</v>
      </c>
      <c r="D4" s="7" t="s">
        <v>326</v>
      </c>
      <c r="E4" s="8" t="s">
        <v>327</v>
      </c>
      <c r="F4" s="9">
        <v>93582.77</v>
      </c>
      <c r="G4" s="1" t="s">
        <v>44</v>
      </c>
      <c r="H4" s="1" t="s">
        <v>51</v>
      </c>
    </row>
    <row r="5" spans="1:8">
      <c r="A5" s="1">
        <v>136</v>
      </c>
      <c r="B5" s="7" t="s">
        <v>333</v>
      </c>
      <c r="C5" s="7" t="s">
        <v>334</v>
      </c>
      <c r="D5" s="7" t="s">
        <v>326</v>
      </c>
      <c r="E5" s="8" t="s">
        <v>335</v>
      </c>
      <c r="F5" s="9">
        <v>174730.62</v>
      </c>
      <c r="G5" s="1" t="s">
        <v>44</v>
      </c>
    </row>
    <row r="6" spans="1:8">
      <c r="A6" s="1">
        <v>137</v>
      </c>
      <c r="B6" s="7" t="s">
        <v>336</v>
      </c>
      <c r="C6" s="7" t="s">
        <v>334</v>
      </c>
      <c r="D6" s="7" t="s">
        <v>326</v>
      </c>
      <c r="E6" s="8" t="s">
        <v>335</v>
      </c>
      <c r="F6" s="9">
        <v>854268.69</v>
      </c>
    </row>
    <row r="7" spans="1:8">
      <c r="A7" s="1">
        <v>301</v>
      </c>
      <c r="B7" s="7" t="s">
        <v>337</v>
      </c>
      <c r="C7" s="7" t="s">
        <v>329</v>
      </c>
      <c r="D7" s="7" t="s">
        <v>326</v>
      </c>
      <c r="E7" s="8" t="s">
        <v>335</v>
      </c>
      <c r="F7" s="9">
        <v>569864.03</v>
      </c>
      <c r="G7" s="1" t="s">
        <v>44</v>
      </c>
      <c r="H7" s="1" t="s">
        <v>51</v>
      </c>
    </row>
    <row r="8" spans="1:8">
      <c r="A8" s="8" t="s">
        <v>338</v>
      </c>
      <c r="B8" s="7" t="s">
        <v>339</v>
      </c>
      <c r="C8" s="7" t="s">
        <v>340</v>
      </c>
      <c r="D8" s="7" t="s">
        <v>341</v>
      </c>
      <c r="E8" s="8" t="s">
        <v>58</v>
      </c>
      <c r="F8" s="9">
        <v>1067436.1000000001</v>
      </c>
      <c r="H8" s="1" t="s">
        <v>51</v>
      </c>
    </row>
    <row r="9" spans="1:8">
      <c r="A9" s="1">
        <v>702</v>
      </c>
      <c r="B9" s="7" t="s">
        <v>342</v>
      </c>
      <c r="C9" s="7" t="s">
        <v>334</v>
      </c>
      <c r="D9" s="7" t="s">
        <v>326</v>
      </c>
      <c r="E9" s="8" t="s">
        <v>343</v>
      </c>
      <c r="F9" s="9">
        <v>3427.66</v>
      </c>
    </row>
    <row r="10" spans="1:8">
      <c r="A10" s="1">
        <v>1101</v>
      </c>
      <c r="B10" s="7" t="s">
        <v>344</v>
      </c>
      <c r="C10" s="7" t="s">
        <v>329</v>
      </c>
      <c r="D10" s="7" t="s">
        <v>326</v>
      </c>
      <c r="E10" s="8" t="s">
        <v>345</v>
      </c>
      <c r="F10" s="9">
        <v>110128.67</v>
      </c>
      <c r="G10" s="1" t="s">
        <v>44</v>
      </c>
    </row>
    <row r="11" spans="1:8">
      <c r="A11" s="1">
        <v>1103</v>
      </c>
      <c r="B11" s="7" t="s">
        <v>346</v>
      </c>
      <c r="C11" s="7" t="s">
        <v>340</v>
      </c>
      <c r="D11" s="7" t="s">
        <v>326</v>
      </c>
      <c r="E11" s="8" t="s">
        <v>59</v>
      </c>
      <c r="F11" s="9">
        <v>4373425.34</v>
      </c>
      <c r="G11" s="1" t="s">
        <v>44</v>
      </c>
    </row>
    <row r="12" spans="1:8">
      <c r="A12" s="1">
        <v>1104</v>
      </c>
      <c r="B12" s="7" t="s">
        <v>347</v>
      </c>
      <c r="C12" s="7" t="s">
        <v>329</v>
      </c>
      <c r="D12" s="7" t="s">
        <v>341</v>
      </c>
      <c r="E12" s="8" t="s">
        <v>345</v>
      </c>
      <c r="F12" s="9">
        <v>3830410.21</v>
      </c>
      <c r="G12" s="1" t="s">
        <v>44</v>
      </c>
    </row>
    <row r="13" spans="1:8">
      <c r="A13" s="1">
        <v>1105</v>
      </c>
      <c r="B13" s="7" t="s">
        <v>348</v>
      </c>
      <c r="C13" s="7" t="s">
        <v>334</v>
      </c>
      <c r="D13" s="7" t="s">
        <v>326</v>
      </c>
      <c r="E13" s="8" t="s">
        <v>343</v>
      </c>
      <c r="F13" s="9">
        <v>129632.66</v>
      </c>
    </row>
    <row r="14" spans="1:8">
      <c r="A14" s="1">
        <v>1106</v>
      </c>
      <c r="B14" s="7" t="s">
        <v>349</v>
      </c>
      <c r="C14" s="7" t="s">
        <v>329</v>
      </c>
      <c r="D14" s="7" t="s">
        <v>326</v>
      </c>
      <c r="E14" s="8" t="s">
        <v>345</v>
      </c>
      <c r="F14" s="9">
        <v>72561.19</v>
      </c>
      <c r="G14" s="1" t="s">
        <v>44</v>
      </c>
    </row>
    <row r="15" spans="1:8">
      <c r="A15" s="1">
        <v>1108</v>
      </c>
      <c r="B15" s="7" t="s">
        <v>350</v>
      </c>
      <c r="C15" s="7" t="s">
        <v>334</v>
      </c>
      <c r="D15" s="7" t="s">
        <v>341</v>
      </c>
      <c r="E15" s="8" t="s">
        <v>58</v>
      </c>
      <c r="F15" s="9">
        <v>3121.19</v>
      </c>
      <c r="G15" s="1" t="s">
        <v>44</v>
      </c>
    </row>
    <row r="16" spans="1:8">
      <c r="A16" s="8" t="s">
        <v>351</v>
      </c>
      <c r="B16" s="7" t="s">
        <v>352</v>
      </c>
      <c r="C16" s="7" t="s">
        <v>334</v>
      </c>
      <c r="D16" s="7" t="s">
        <v>353</v>
      </c>
      <c r="E16" s="8" t="s">
        <v>58</v>
      </c>
      <c r="F16" s="9">
        <v>73783.320000000007</v>
      </c>
      <c r="G16" s="1" t="s">
        <v>44</v>
      </c>
      <c r="H16" s="1" t="s">
        <v>51</v>
      </c>
    </row>
    <row r="17" spans="1:8">
      <c r="A17" s="1">
        <v>112</v>
      </c>
      <c r="B17" s="7" t="s">
        <v>354</v>
      </c>
      <c r="C17" s="7" t="s">
        <v>329</v>
      </c>
      <c r="D17" s="7" t="s">
        <v>326</v>
      </c>
      <c r="E17" s="8" t="s">
        <v>59</v>
      </c>
      <c r="F17" s="9">
        <v>1887566.41</v>
      </c>
      <c r="G17" s="1" t="s">
        <v>44</v>
      </c>
      <c r="H17" s="1" t="s">
        <v>51</v>
      </c>
    </row>
    <row r="18" spans="1:8">
      <c r="A18" s="1">
        <v>1117</v>
      </c>
      <c r="B18" s="7" t="s">
        <v>355</v>
      </c>
      <c r="C18" s="7" t="s">
        <v>329</v>
      </c>
      <c r="D18" s="7" t="s">
        <v>326</v>
      </c>
      <c r="E18" s="8" t="s">
        <v>59</v>
      </c>
      <c r="F18" s="9">
        <v>1745714.96</v>
      </c>
      <c r="G18" s="1" t="s">
        <v>44</v>
      </c>
    </row>
    <row r="19" spans="1:8">
      <c r="A19" s="1">
        <v>1109</v>
      </c>
      <c r="B19" s="7" t="s">
        <v>356</v>
      </c>
      <c r="C19" s="7" t="s">
        <v>334</v>
      </c>
      <c r="D19" s="7" t="s">
        <v>326</v>
      </c>
      <c r="E19" s="8" t="s">
        <v>59</v>
      </c>
      <c r="F19" s="9">
        <v>804097.99</v>
      </c>
      <c r="G19" s="1" t="s">
        <v>44</v>
      </c>
      <c r="H19" s="1" t="s">
        <v>51</v>
      </c>
    </row>
    <row r="20" spans="1:8">
      <c r="A20" s="1">
        <v>1120</v>
      </c>
      <c r="B20" s="7" t="s">
        <v>357</v>
      </c>
      <c r="C20" s="7" t="s">
        <v>334</v>
      </c>
      <c r="D20" s="7" t="s">
        <v>341</v>
      </c>
      <c r="E20" s="8" t="s">
        <v>57</v>
      </c>
      <c r="F20" s="9">
        <v>530537.46</v>
      </c>
      <c r="G20" s="1" t="s">
        <v>44</v>
      </c>
    </row>
    <row r="21" spans="1:8">
      <c r="A21" s="1">
        <v>1125</v>
      </c>
      <c r="B21" s="7" t="s">
        <v>358</v>
      </c>
      <c r="C21" s="7" t="s">
        <v>334</v>
      </c>
      <c r="D21" s="7" t="s">
        <v>42</v>
      </c>
      <c r="E21" s="8" t="s">
        <v>359</v>
      </c>
      <c r="F21" s="9">
        <v>177432.48</v>
      </c>
      <c r="G21" s="1" t="s">
        <v>44</v>
      </c>
    </row>
    <row r="22" spans="1:8">
      <c r="A22" s="1">
        <v>1138</v>
      </c>
      <c r="B22" s="7" t="s">
        <v>360</v>
      </c>
      <c r="C22" s="7" t="s">
        <v>361</v>
      </c>
      <c r="D22" s="7" t="s">
        <v>42</v>
      </c>
      <c r="E22" s="8" t="s">
        <v>359</v>
      </c>
      <c r="F22" s="9">
        <v>9857.09</v>
      </c>
    </row>
    <row r="23" spans="1:8">
      <c r="A23" s="1">
        <v>1145</v>
      </c>
      <c r="B23" s="7" t="s">
        <v>362</v>
      </c>
      <c r="C23" s="7" t="s">
        <v>340</v>
      </c>
      <c r="D23" s="7" t="s">
        <v>341</v>
      </c>
      <c r="E23" s="8" t="s">
        <v>363</v>
      </c>
      <c r="F23" s="9">
        <v>6477341.1299999999</v>
      </c>
    </row>
    <row r="24" spans="1:8">
      <c r="A24" s="1">
        <v>1160</v>
      </c>
      <c r="B24" s="7" t="s">
        <v>364</v>
      </c>
      <c r="C24" s="7" t="s">
        <v>365</v>
      </c>
      <c r="D24" s="7" t="s">
        <v>42</v>
      </c>
      <c r="E24" s="8" t="s">
        <v>359</v>
      </c>
      <c r="F24" s="9">
        <v>3434.4</v>
      </c>
    </row>
    <row r="25" spans="1:8">
      <c r="A25" s="1">
        <v>1162</v>
      </c>
      <c r="B25" s="7" t="s">
        <v>366</v>
      </c>
      <c r="C25" s="7" t="s">
        <v>367</v>
      </c>
      <c r="D25" s="7" t="s">
        <v>341</v>
      </c>
      <c r="E25" s="8" t="s">
        <v>368</v>
      </c>
      <c r="F25" s="9">
        <v>82201.83</v>
      </c>
    </row>
    <row r="26" spans="1:8">
      <c r="A26" s="1">
        <v>1187</v>
      </c>
      <c r="B26" s="7" t="s">
        <v>369</v>
      </c>
      <c r="C26" s="7" t="s">
        <v>370</v>
      </c>
      <c r="D26" s="7" t="s">
        <v>42</v>
      </c>
      <c r="E26" s="8" t="s">
        <v>359</v>
      </c>
      <c r="F26" s="9">
        <v>776047.63</v>
      </c>
      <c r="G26" s="1" t="s">
        <v>44</v>
      </c>
    </row>
    <row r="27" spans="1:8">
      <c r="A27" s="1">
        <v>1116</v>
      </c>
      <c r="B27" s="7" t="s">
        <v>371</v>
      </c>
      <c r="C27" s="7" t="s">
        <v>334</v>
      </c>
      <c r="D27" s="7" t="s">
        <v>326</v>
      </c>
      <c r="E27" s="8" t="s">
        <v>59</v>
      </c>
      <c r="F27" s="9">
        <v>2258650.2999999998</v>
      </c>
      <c r="G27" s="1" t="s">
        <v>44</v>
      </c>
      <c r="H27" s="1" t="s">
        <v>51</v>
      </c>
    </row>
    <row r="28" spans="1:8">
      <c r="A28" s="1">
        <v>1191</v>
      </c>
      <c r="B28" s="7" t="s">
        <v>372</v>
      </c>
      <c r="C28" s="7" t="s">
        <v>370</v>
      </c>
      <c r="D28" s="7" t="s">
        <v>42</v>
      </c>
      <c r="E28" s="8" t="s">
        <v>359</v>
      </c>
      <c r="F28" s="9">
        <v>595.95000000000005</v>
      </c>
    </row>
    <row r="29" spans="1:8">
      <c r="A29" s="1">
        <v>1195</v>
      </c>
      <c r="B29" s="7" t="s">
        <v>373</v>
      </c>
      <c r="C29" s="7" t="s">
        <v>370</v>
      </c>
      <c r="D29" s="7" t="s">
        <v>42</v>
      </c>
      <c r="E29" s="8" t="s">
        <v>359</v>
      </c>
      <c r="F29" s="9">
        <v>23993.23</v>
      </c>
      <c r="G29" s="1" t="s">
        <v>44</v>
      </c>
    </row>
    <row r="30" spans="1:8">
      <c r="A30" s="1">
        <v>1196</v>
      </c>
      <c r="B30" s="7" t="s">
        <v>374</v>
      </c>
      <c r="C30" s="7" t="s">
        <v>334</v>
      </c>
      <c r="D30" s="7" t="s">
        <v>341</v>
      </c>
      <c r="E30" s="8" t="s">
        <v>57</v>
      </c>
      <c r="F30" s="9">
        <v>199324.03</v>
      </c>
      <c r="G30" s="1" t="s">
        <v>44</v>
      </c>
    </row>
    <row r="31" spans="1:8">
      <c r="A31" s="1">
        <v>1119</v>
      </c>
      <c r="B31" s="7" t="s">
        <v>375</v>
      </c>
      <c r="C31" s="7" t="s">
        <v>329</v>
      </c>
      <c r="D31" s="7" t="s">
        <v>326</v>
      </c>
      <c r="E31" s="8" t="s">
        <v>59</v>
      </c>
      <c r="F31" s="9">
        <v>3787105.49</v>
      </c>
      <c r="G31" s="1" t="s">
        <v>44</v>
      </c>
      <c r="H31" s="1" t="s">
        <v>51</v>
      </c>
    </row>
    <row r="32" spans="1:8">
      <c r="A32" s="1">
        <v>1207</v>
      </c>
      <c r="B32" s="7" t="s">
        <v>376</v>
      </c>
      <c r="C32" s="7" t="s">
        <v>377</v>
      </c>
      <c r="D32" s="7" t="s">
        <v>341</v>
      </c>
      <c r="E32" s="8" t="s">
        <v>54</v>
      </c>
      <c r="F32" s="9">
        <v>218624.01</v>
      </c>
      <c r="G32" s="1" t="s">
        <v>44</v>
      </c>
    </row>
    <row r="33" spans="1:7">
      <c r="A33" s="1">
        <v>1255</v>
      </c>
      <c r="B33" s="7" t="s">
        <v>378</v>
      </c>
      <c r="C33" s="7" t="s">
        <v>379</v>
      </c>
      <c r="D33" s="7" t="s">
        <v>42</v>
      </c>
      <c r="E33" s="8" t="s">
        <v>359</v>
      </c>
      <c r="F33" s="9">
        <v>116445.49</v>
      </c>
    </row>
    <row r="34" spans="1:7">
      <c r="A34" s="1">
        <v>1258</v>
      </c>
      <c r="B34" s="7" t="s">
        <v>380</v>
      </c>
      <c r="C34" s="7" t="s">
        <v>334</v>
      </c>
      <c r="D34" s="7" t="s">
        <v>341</v>
      </c>
      <c r="E34" s="8" t="s">
        <v>57</v>
      </c>
      <c r="F34" s="9">
        <v>1088263.8400000001</v>
      </c>
      <c r="G34" s="1" t="s">
        <v>44</v>
      </c>
    </row>
    <row r="35" spans="1:7">
      <c r="A35" s="1">
        <v>1262</v>
      </c>
      <c r="B35" s="7" t="s">
        <v>381</v>
      </c>
      <c r="C35" s="7" t="s">
        <v>377</v>
      </c>
      <c r="D35" s="7" t="s">
        <v>42</v>
      </c>
      <c r="E35" s="8" t="s">
        <v>359</v>
      </c>
      <c r="F35" s="9">
        <v>13373</v>
      </c>
    </row>
    <row r="36" spans="1:7">
      <c r="A36" s="1">
        <v>1290</v>
      </c>
      <c r="B36" s="7" t="s">
        <v>382</v>
      </c>
      <c r="C36" s="7" t="s">
        <v>379</v>
      </c>
      <c r="D36" s="7" t="s">
        <v>42</v>
      </c>
      <c r="E36" s="8" t="s">
        <v>359</v>
      </c>
      <c r="F36" s="9">
        <v>252884.03</v>
      </c>
    </row>
    <row r="37" spans="1:7">
      <c r="A37" s="1">
        <v>1297</v>
      </c>
      <c r="B37" s="7" t="s">
        <v>383</v>
      </c>
      <c r="C37" s="7" t="s">
        <v>379</v>
      </c>
      <c r="D37" s="7" t="s">
        <v>42</v>
      </c>
      <c r="E37" s="8" t="s">
        <v>359</v>
      </c>
      <c r="F37" s="9">
        <v>4232.42</v>
      </c>
    </row>
    <row r="38" spans="1:7">
      <c r="A38" s="1">
        <v>1307</v>
      </c>
      <c r="B38" s="7" t="s">
        <v>384</v>
      </c>
      <c r="C38" s="7" t="s">
        <v>334</v>
      </c>
      <c r="D38" s="7" t="s">
        <v>42</v>
      </c>
      <c r="E38" s="8" t="s">
        <v>359</v>
      </c>
      <c r="F38" s="9">
        <v>198513.6</v>
      </c>
      <c r="G38" s="1" t="s">
        <v>44</v>
      </c>
    </row>
    <row r="39" spans="1:7">
      <c r="A39" s="1">
        <v>3004</v>
      </c>
      <c r="B39" s="7" t="s">
        <v>385</v>
      </c>
      <c r="C39" s="7" t="s">
        <v>329</v>
      </c>
      <c r="D39" s="7" t="s">
        <v>42</v>
      </c>
      <c r="E39" s="8" t="s">
        <v>359</v>
      </c>
      <c r="F39" s="9">
        <v>818121.4</v>
      </c>
      <c r="G39" s="1" t="s">
        <v>44</v>
      </c>
    </row>
    <row r="40" spans="1:7">
      <c r="A40" s="1">
        <v>3016</v>
      </c>
      <c r="B40" s="7" t="s">
        <v>386</v>
      </c>
      <c r="C40" s="7" t="s">
        <v>329</v>
      </c>
      <c r="D40" s="7" t="s">
        <v>42</v>
      </c>
      <c r="E40" s="8" t="s">
        <v>359</v>
      </c>
      <c r="F40" s="9">
        <v>4856</v>
      </c>
    </row>
    <row r="41" spans="1:7">
      <c r="A41" s="1">
        <v>3017</v>
      </c>
      <c r="B41" s="7" t="s">
        <v>387</v>
      </c>
      <c r="C41" s="7" t="s">
        <v>340</v>
      </c>
      <c r="D41" s="7" t="s">
        <v>42</v>
      </c>
      <c r="E41" s="8" t="s">
        <v>359</v>
      </c>
      <c r="F41" s="9">
        <v>109118.83</v>
      </c>
    </row>
    <row r="42" spans="1:7">
      <c r="A42" s="1">
        <v>3018</v>
      </c>
      <c r="B42" s="7" t="s">
        <v>388</v>
      </c>
      <c r="C42" s="7" t="s">
        <v>334</v>
      </c>
      <c r="D42" s="7" t="s">
        <v>42</v>
      </c>
      <c r="E42" s="8" t="s">
        <v>359</v>
      </c>
      <c r="F42" s="9">
        <v>89950</v>
      </c>
      <c r="G42" s="1" t="s">
        <v>44</v>
      </c>
    </row>
    <row r="43" spans="1:7">
      <c r="A43" s="1">
        <v>3019</v>
      </c>
      <c r="B43" s="7" t="s">
        <v>389</v>
      </c>
      <c r="C43" s="7" t="s">
        <v>329</v>
      </c>
      <c r="D43" s="7" t="s">
        <v>42</v>
      </c>
      <c r="E43" s="8" t="s">
        <v>359</v>
      </c>
      <c r="F43" s="9">
        <v>32786.5</v>
      </c>
      <c r="G43" s="1" t="s">
        <v>44</v>
      </c>
    </row>
    <row r="44" spans="1:7">
      <c r="A44" s="1">
        <v>3022</v>
      </c>
      <c r="B44" s="7" t="s">
        <v>390</v>
      </c>
      <c r="C44" s="7" t="s">
        <v>367</v>
      </c>
      <c r="D44" s="7" t="s">
        <v>42</v>
      </c>
      <c r="E44" s="8" t="s">
        <v>359</v>
      </c>
      <c r="F44" s="9">
        <v>397253.56</v>
      </c>
      <c r="G44" s="1" t="s">
        <v>44</v>
      </c>
    </row>
    <row r="45" spans="1:7">
      <c r="A45" s="1">
        <v>3032</v>
      </c>
      <c r="B45" s="7" t="s">
        <v>391</v>
      </c>
      <c r="C45" s="7" t="s">
        <v>377</v>
      </c>
      <c r="D45" s="7" t="s">
        <v>341</v>
      </c>
      <c r="E45" s="8" t="s">
        <v>392</v>
      </c>
      <c r="F45" s="9">
        <v>21815.360000000001</v>
      </c>
      <c r="G45" s="1" t="s">
        <v>44</v>
      </c>
    </row>
    <row r="46" spans="1:7">
      <c r="A46" s="1">
        <v>3033</v>
      </c>
      <c r="B46" s="7" t="s">
        <v>393</v>
      </c>
      <c r="C46" s="7" t="s">
        <v>329</v>
      </c>
      <c r="D46" s="7" t="s">
        <v>341</v>
      </c>
      <c r="E46" s="8" t="s">
        <v>58</v>
      </c>
      <c r="F46" s="9">
        <v>3010028.91</v>
      </c>
      <c r="G46" s="1" t="s">
        <v>44</v>
      </c>
    </row>
    <row r="47" spans="1:7">
      <c r="A47" s="1">
        <v>3035</v>
      </c>
      <c r="B47" s="7" t="s">
        <v>394</v>
      </c>
      <c r="C47" s="7" t="s">
        <v>329</v>
      </c>
      <c r="D47" s="7" t="s">
        <v>341</v>
      </c>
      <c r="E47" s="8" t="s">
        <v>57</v>
      </c>
      <c r="F47" s="9">
        <v>26533834.530000001</v>
      </c>
      <c r="G47" s="1" t="s">
        <v>44</v>
      </c>
    </row>
    <row r="48" spans="1:7">
      <c r="A48" s="1">
        <v>3038</v>
      </c>
      <c r="B48" s="7" t="s">
        <v>395</v>
      </c>
      <c r="C48" s="7" t="s">
        <v>396</v>
      </c>
      <c r="D48" s="7" t="s">
        <v>341</v>
      </c>
      <c r="E48" s="8" t="s">
        <v>57</v>
      </c>
      <c r="F48" s="9">
        <v>61731.05</v>
      </c>
    </row>
    <row r="49" spans="1:8">
      <c r="A49" s="1">
        <v>3039</v>
      </c>
      <c r="B49" s="7" t="s">
        <v>397</v>
      </c>
      <c r="C49" s="7" t="s">
        <v>377</v>
      </c>
      <c r="D49" s="7" t="s">
        <v>42</v>
      </c>
      <c r="E49" s="8" t="s">
        <v>58</v>
      </c>
      <c r="F49" s="9">
        <v>5450740.0700000003</v>
      </c>
      <c r="G49" s="1" t="s">
        <v>44</v>
      </c>
    </row>
    <row r="50" spans="1:8">
      <c r="A50" s="1">
        <v>3041</v>
      </c>
      <c r="B50" s="7" t="s">
        <v>398</v>
      </c>
      <c r="C50" s="7" t="s">
        <v>379</v>
      </c>
      <c r="D50" s="7" t="s">
        <v>42</v>
      </c>
      <c r="E50" s="8" t="s">
        <v>359</v>
      </c>
      <c r="F50" s="9">
        <v>7021.38</v>
      </c>
    </row>
    <row r="51" spans="1:8">
      <c r="A51" s="1">
        <v>3042</v>
      </c>
      <c r="B51" s="7" t="s">
        <v>399</v>
      </c>
      <c r="C51" s="7" t="s">
        <v>370</v>
      </c>
      <c r="D51" s="7" t="s">
        <v>341</v>
      </c>
      <c r="E51" s="8" t="s">
        <v>368</v>
      </c>
      <c r="F51" s="9">
        <v>151825.93</v>
      </c>
    </row>
    <row r="52" spans="1:8">
      <c r="A52" s="1">
        <v>3043</v>
      </c>
      <c r="B52" s="7" t="s">
        <v>400</v>
      </c>
      <c r="C52" s="7" t="s">
        <v>379</v>
      </c>
      <c r="D52" s="7" t="s">
        <v>42</v>
      </c>
      <c r="E52" s="8" t="s">
        <v>359</v>
      </c>
      <c r="F52" s="9">
        <v>135245.44</v>
      </c>
    </row>
    <row r="53" spans="1:8">
      <c r="A53" s="1">
        <v>3044</v>
      </c>
      <c r="B53" s="7" t="s">
        <v>401</v>
      </c>
      <c r="C53" s="7" t="s">
        <v>379</v>
      </c>
      <c r="D53" s="7" t="s">
        <v>341</v>
      </c>
      <c r="E53" s="8" t="s">
        <v>57</v>
      </c>
      <c r="F53" s="9">
        <v>446.22</v>
      </c>
    </row>
    <row r="54" spans="1:8">
      <c r="A54" s="1">
        <v>3047</v>
      </c>
      <c r="B54" s="7" t="s">
        <v>402</v>
      </c>
      <c r="C54" s="7" t="s">
        <v>340</v>
      </c>
      <c r="D54" s="7" t="s">
        <v>341</v>
      </c>
      <c r="E54" s="8" t="s">
        <v>392</v>
      </c>
      <c r="F54" s="9">
        <v>3385.97</v>
      </c>
    </row>
    <row r="55" spans="1:8">
      <c r="A55" s="8" t="s">
        <v>403</v>
      </c>
      <c r="B55" s="7" t="s">
        <v>404</v>
      </c>
      <c r="C55" s="7" t="s">
        <v>329</v>
      </c>
      <c r="D55" s="7" t="s">
        <v>326</v>
      </c>
      <c r="E55" s="8" t="s">
        <v>59</v>
      </c>
      <c r="F55" s="9">
        <v>2033205.37</v>
      </c>
      <c r="G55" s="1" t="s">
        <v>44</v>
      </c>
      <c r="H55" s="1" t="s">
        <v>51</v>
      </c>
    </row>
    <row r="56" spans="1:8">
      <c r="A56" s="1">
        <v>3054</v>
      </c>
      <c r="B56" s="7" t="s">
        <v>405</v>
      </c>
      <c r="C56" s="7" t="s">
        <v>379</v>
      </c>
      <c r="D56" s="7" t="s">
        <v>42</v>
      </c>
      <c r="E56" s="8" t="s">
        <v>359</v>
      </c>
      <c r="F56" s="9">
        <v>2279</v>
      </c>
    </row>
    <row r="57" spans="1:8">
      <c r="A57" s="1">
        <v>3057</v>
      </c>
      <c r="B57" s="7" t="s">
        <v>406</v>
      </c>
      <c r="C57" s="7" t="s">
        <v>370</v>
      </c>
      <c r="D57" s="7" t="s">
        <v>407</v>
      </c>
      <c r="E57" s="8" t="s">
        <v>392</v>
      </c>
      <c r="F57" s="9">
        <v>3547.24</v>
      </c>
      <c r="G57" s="1" t="s">
        <v>44</v>
      </c>
    </row>
    <row r="58" spans="1:8">
      <c r="A58" s="1">
        <v>3059</v>
      </c>
      <c r="B58" s="7" t="s">
        <v>408</v>
      </c>
      <c r="C58" s="7" t="s">
        <v>377</v>
      </c>
      <c r="D58" s="7" t="s">
        <v>42</v>
      </c>
      <c r="E58" s="8" t="s">
        <v>58</v>
      </c>
      <c r="F58" s="9">
        <v>615809.28000000003</v>
      </c>
      <c r="G58" s="1" t="s">
        <v>44</v>
      </c>
    </row>
    <row r="59" spans="1:8">
      <c r="A59" s="1">
        <v>3060</v>
      </c>
      <c r="B59" s="7" t="s">
        <v>409</v>
      </c>
      <c r="C59" s="7" t="s">
        <v>325</v>
      </c>
      <c r="D59" s="7" t="s">
        <v>341</v>
      </c>
      <c r="E59" s="8" t="s">
        <v>50</v>
      </c>
      <c r="F59" s="9">
        <v>1770.87</v>
      </c>
      <c r="G59" s="1" t="s">
        <v>44</v>
      </c>
    </row>
    <row r="60" spans="1:8">
      <c r="A60" s="1">
        <v>3063</v>
      </c>
      <c r="B60" s="7" t="s">
        <v>410</v>
      </c>
      <c r="C60" s="7" t="s">
        <v>370</v>
      </c>
      <c r="D60" s="7" t="s">
        <v>341</v>
      </c>
      <c r="E60" s="8" t="s">
        <v>54</v>
      </c>
      <c r="F60" s="9">
        <v>79347.34</v>
      </c>
      <c r="G60" s="1" t="s">
        <v>44</v>
      </c>
    </row>
    <row r="61" spans="1:8">
      <c r="A61" s="1">
        <v>3064</v>
      </c>
      <c r="B61" s="7" t="s">
        <v>411</v>
      </c>
      <c r="C61" s="7" t="s">
        <v>329</v>
      </c>
      <c r="D61" s="7" t="s">
        <v>341</v>
      </c>
      <c r="E61" s="8" t="s">
        <v>54</v>
      </c>
      <c r="F61" s="9">
        <v>249406.51</v>
      </c>
    </row>
    <row r="62" spans="1:8">
      <c r="A62" s="1">
        <v>3065</v>
      </c>
      <c r="B62" s="7" t="s">
        <v>412</v>
      </c>
      <c r="C62" s="7" t="s">
        <v>340</v>
      </c>
      <c r="D62" s="7" t="s">
        <v>326</v>
      </c>
      <c r="E62" s="8" t="s">
        <v>327</v>
      </c>
      <c r="F62" s="9">
        <v>740571.32</v>
      </c>
    </row>
    <row r="63" spans="1:8">
      <c r="A63" s="1">
        <v>69001300</v>
      </c>
      <c r="B63" s="7" t="s">
        <v>413</v>
      </c>
      <c r="C63" s="7" t="s">
        <v>325</v>
      </c>
      <c r="D63" s="7" t="s">
        <v>341</v>
      </c>
      <c r="E63" s="8" t="s">
        <v>50</v>
      </c>
      <c r="F63" s="9">
        <v>9510701.4000000004</v>
      </c>
      <c r="H63" s="1" t="s">
        <v>51</v>
      </c>
    </row>
    <row r="64" spans="1:8">
      <c r="A64" s="1">
        <v>3068</v>
      </c>
      <c r="B64" s="7" t="s">
        <v>414</v>
      </c>
      <c r="C64" s="7" t="s">
        <v>415</v>
      </c>
      <c r="D64" s="7" t="s">
        <v>341</v>
      </c>
      <c r="E64" s="8" t="s">
        <v>57</v>
      </c>
      <c r="F64" s="9">
        <v>3942.73</v>
      </c>
    </row>
    <row r="65" spans="1:8">
      <c r="A65" s="1">
        <v>3072</v>
      </c>
      <c r="B65" s="7" t="s">
        <v>416</v>
      </c>
      <c r="C65" s="7" t="s">
        <v>334</v>
      </c>
      <c r="D65" s="7" t="s">
        <v>326</v>
      </c>
      <c r="E65" s="8" t="s">
        <v>335</v>
      </c>
      <c r="F65" s="9">
        <v>510127.99</v>
      </c>
      <c r="G65" s="1" t="s">
        <v>44</v>
      </c>
    </row>
    <row r="66" spans="1:8">
      <c r="A66" s="1">
        <v>3074</v>
      </c>
      <c r="B66" s="7" t="s">
        <v>417</v>
      </c>
      <c r="C66" s="7" t="s">
        <v>370</v>
      </c>
      <c r="D66" s="7" t="s">
        <v>353</v>
      </c>
      <c r="E66" s="8" t="s">
        <v>58</v>
      </c>
      <c r="F66" s="9">
        <v>2170.9</v>
      </c>
      <c r="G66" s="1" t="s">
        <v>44</v>
      </c>
    </row>
    <row r="67" spans="1:8">
      <c r="A67" s="1">
        <v>3076</v>
      </c>
      <c r="B67" s="7" t="s">
        <v>418</v>
      </c>
      <c r="C67" s="7" t="s">
        <v>379</v>
      </c>
      <c r="D67" s="7" t="s">
        <v>42</v>
      </c>
      <c r="E67" s="8" t="s">
        <v>359</v>
      </c>
      <c r="F67" s="9">
        <v>1982.74</v>
      </c>
    </row>
    <row r="68" spans="1:8">
      <c r="A68" s="1">
        <v>3081</v>
      </c>
      <c r="B68" s="7" t="s">
        <v>419</v>
      </c>
      <c r="C68" s="7" t="s">
        <v>370</v>
      </c>
      <c r="D68" s="7" t="s">
        <v>341</v>
      </c>
      <c r="E68" s="8" t="s">
        <v>420</v>
      </c>
      <c r="F68" s="9">
        <v>45532.21</v>
      </c>
      <c r="G68" s="1" t="s">
        <v>44</v>
      </c>
    </row>
    <row r="69" spans="1:8">
      <c r="A69" s="1">
        <v>3083</v>
      </c>
      <c r="B69" s="7" t="s">
        <v>421</v>
      </c>
      <c r="C69" s="7" t="s">
        <v>396</v>
      </c>
      <c r="D69" s="7" t="s">
        <v>341</v>
      </c>
      <c r="E69" s="8" t="s">
        <v>57</v>
      </c>
      <c r="F69" s="9">
        <v>25394.28</v>
      </c>
    </row>
    <row r="70" spans="1:8">
      <c r="A70" s="1">
        <v>3316</v>
      </c>
      <c r="B70" s="7" t="s">
        <v>422</v>
      </c>
      <c r="C70" s="7" t="s">
        <v>329</v>
      </c>
      <c r="D70" s="7" t="s">
        <v>341</v>
      </c>
      <c r="E70" s="8" t="s">
        <v>57</v>
      </c>
      <c r="F70" s="9">
        <v>23344.99</v>
      </c>
    </row>
    <row r="71" spans="1:8">
      <c r="A71" s="8" t="s">
        <v>423</v>
      </c>
      <c r="B71" s="7" t="s">
        <v>424</v>
      </c>
      <c r="C71" s="7" t="s">
        <v>329</v>
      </c>
      <c r="D71" s="7" t="s">
        <v>341</v>
      </c>
      <c r="E71" s="8" t="s">
        <v>420</v>
      </c>
      <c r="F71" s="9">
        <v>285448.34999999998</v>
      </c>
      <c r="G71" s="1" t="s">
        <v>44</v>
      </c>
      <c r="H71" s="1" t="s">
        <v>51</v>
      </c>
    </row>
    <row r="72" spans="1:8">
      <c r="A72" s="1">
        <v>3538</v>
      </c>
      <c r="B72" s="7" t="s">
        <v>425</v>
      </c>
      <c r="C72" s="7" t="s">
        <v>379</v>
      </c>
      <c r="D72" s="7" t="s">
        <v>42</v>
      </c>
      <c r="E72" s="8" t="s">
        <v>359</v>
      </c>
      <c r="F72" s="9">
        <v>18145</v>
      </c>
    </row>
    <row r="73" spans="1:8">
      <c r="A73" s="1">
        <v>3703</v>
      </c>
      <c r="B73" s="7" t="s">
        <v>426</v>
      </c>
      <c r="C73" s="7" t="s">
        <v>329</v>
      </c>
      <c r="D73" s="7" t="s">
        <v>407</v>
      </c>
      <c r="E73" s="8" t="s">
        <v>392</v>
      </c>
      <c r="F73" s="9">
        <v>16212.36</v>
      </c>
      <c r="G73" s="1" t="s">
        <v>44</v>
      </c>
    </row>
    <row r="74" spans="1:8">
      <c r="A74" s="1">
        <v>35670</v>
      </c>
      <c r="B74" s="7" t="s">
        <v>427</v>
      </c>
      <c r="C74" s="7" t="s">
        <v>367</v>
      </c>
      <c r="D74" s="7" t="s">
        <v>42</v>
      </c>
      <c r="E74" s="8" t="s">
        <v>359</v>
      </c>
      <c r="F74" s="9">
        <v>468468</v>
      </c>
      <c r="G74" s="1" t="s">
        <v>44</v>
      </c>
    </row>
    <row r="75" spans="1:8">
      <c r="A75" s="1">
        <v>39971</v>
      </c>
      <c r="B75" s="7" t="s">
        <v>428</v>
      </c>
      <c r="C75" s="7" t="s">
        <v>370</v>
      </c>
      <c r="D75" s="7" t="s">
        <v>341</v>
      </c>
      <c r="E75" s="8" t="s">
        <v>54</v>
      </c>
      <c r="F75" s="9">
        <v>448038.04</v>
      </c>
      <c r="G75" s="1" t="s">
        <v>44</v>
      </c>
    </row>
    <row r="76" spans="1:8">
      <c r="A76" s="1">
        <v>40362</v>
      </c>
      <c r="B76" s="7" t="s">
        <v>429</v>
      </c>
      <c r="C76" s="7" t="s">
        <v>370</v>
      </c>
      <c r="D76" s="7" t="s">
        <v>341</v>
      </c>
      <c r="E76" s="8" t="s">
        <v>57</v>
      </c>
      <c r="F76" s="9">
        <v>39867.14</v>
      </c>
    </row>
    <row r="77" spans="1:8">
      <c r="A77" s="1">
        <v>40457</v>
      </c>
      <c r="B77" s="7" t="s">
        <v>430</v>
      </c>
      <c r="C77" s="7" t="s">
        <v>370</v>
      </c>
      <c r="D77" s="7" t="s">
        <v>353</v>
      </c>
      <c r="E77" s="8" t="s">
        <v>58</v>
      </c>
      <c r="F77" s="9">
        <v>217898.89</v>
      </c>
      <c r="G77" s="1" t="s">
        <v>44</v>
      </c>
    </row>
    <row r="78" spans="1:8">
      <c r="A78" s="1">
        <v>60317</v>
      </c>
      <c r="B78" s="7" t="s">
        <v>431</v>
      </c>
      <c r="C78" s="7" t="s">
        <v>361</v>
      </c>
      <c r="D78" s="7" t="s">
        <v>42</v>
      </c>
      <c r="E78" s="8" t="s">
        <v>359</v>
      </c>
      <c r="F78" s="9">
        <v>92058.9</v>
      </c>
    </row>
    <row r="79" spans="1:8">
      <c r="A79" s="1">
        <v>60470</v>
      </c>
      <c r="B79" s="7" t="s">
        <v>432</v>
      </c>
      <c r="C79" s="7" t="s">
        <v>367</v>
      </c>
      <c r="D79" s="7" t="s">
        <v>42</v>
      </c>
      <c r="E79" s="8" t="s">
        <v>359</v>
      </c>
      <c r="F79" s="9">
        <v>2711595.53</v>
      </c>
      <c r="G79" s="1" t="s">
        <v>44</v>
      </c>
    </row>
    <row r="80" spans="1:8">
      <c r="A80" s="1">
        <v>60716</v>
      </c>
      <c r="B80" s="7" t="s">
        <v>433</v>
      </c>
      <c r="C80" s="7" t="s">
        <v>367</v>
      </c>
      <c r="D80" s="7" t="s">
        <v>42</v>
      </c>
      <c r="E80" s="8" t="s">
        <v>359</v>
      </c>
      <c r="F80" s="9">
        <v>4299770.78</v>
      </c>
      <c r="G80" s="1" t="s">
        <v>44</v>
      </c>
    </row>
    <row r="81" spans="1:8">
      <c r="A81" s="1">
        <v>60819</v>
      </c>
      <c r="B81" s="7" t="s">
        <v>434</v>
      </c>
      <c r="C81" s="7" t="s">
        <v>370</v>
      </c>
      <c r="D81" s="7" t="s">
        <v>42</v>
      </c>
      <c r="E81" s="8" t="s">
        <v>359</v>
      </c>
      <c r="F81" s="9">
        <v>20181</v>
      </c>
      <c r="G81" s="1" t="s">
        <v>44</v>
      </c>
    </row>
    <row r="82" spans="1:8">
      <c r="A82" s="1">
        <v>60920</v>
      </c>
      <c r="B82" s="7" t="s">
        <v>435</v>
      </c>
      <c r="C82" s="7" t="s">
        <v>370</v>
      </c>
      <c r="D82" s="7" t="s">
        <v>42</v>
      </c>
      <c r="E82" s="8" t="s">
        <v>359</v>
      </c>
      <c r="F82" s="9">
        <v>85377.600000000006</v>
      </c>
      <c r="G82" s="1" t="s">
        <v>44</v>
      </c>
    </row>
    <row r="83" spans="1:8">
      <c r="A83" s="1">
        <v>60975</v>
      </c>
      <c r="B83" s="7" t="s">
        <v>436</v>
      </c>
      <c r="C83" s="7" t="s">
        <v>377</v>
      </c>
      <c r="D83" s="7" t="s">
        <v>42</v>
      </c>
      <c r="E83" s="8" t="s">
        <v>359</v>
      </c>
      <c r="F83" s="9">
        <v>571</v>
      </c>
      <c r="G83" s="1" t="s">
        <v>44</v>
      </c>
    </row>
    <row r="84" spans="1:8">
      <c r="A84" s="1">
        <v>61125</v>
      </c>
      <c r="B84" s="7" t="s">
        <v>437</v>
      </c>
      <c r="C84" s="7" t="s">
        <v>367</v>
      </c>
      <c r="D84" s="7" t="s">
        <v>42</v>
      </c>
      <c r="E84" s="8" t="s">
        <v>359</v>
      </c>
      <c r="F84" s="9">
        <v>88257.17</v>
      </c>
      <c r="G84" s="1" t="s">
        <v>44</v>
      </c>
    </row>
    <row r="85" spans="1:8">
      <c r="A85" s="1">
        <v>61135</v>
      </c>
      <c r="B85" s="7" t="s">
        <v>438</v>
      </c>
      <c r="C85" s="7" t="s">
        <v>370</v>
      </c>
      <c r="D85" s="7" t="s">
        <v>42</v>
      </c>
      <c r="E85" s="8" t="s">
        <v>359</v>
      </c>
      <c r="F85" s="9">
        <v>58209</v>
      </c>
      <c r="G85" s="1" t="s">
        <v>44</v>
      </c>
    </row>
    <row r="86" spans="1:8">
      <c r="A86" s="1">
        <v>61137</v>
      </c>
      <c r="B86" s="7" t="s">
        <v>439</v>
      </c>
      <c r="C86" s="7" t="s">
        <v>370</v>
      </c>
      <c r="D86" s="7" t="s">
        <v>42</v>
      </c>
      <c r="E86" s="8" t="s">
        <v>359</v>
      </c>
      <c r="F86" s="9">
        <v>131220</v>
      </c>
    </row>
    <row r="87" spans="1:8">
      <c r="A87" s="1">
        <v>61197</v>
      </c>
      <c r="B87" s="7" t="s">
        <v>440</v>
      </c>
      <c r="C87" s="7" t="s">
        <v>370</v>
      </c>
      <c r="D87" s="7" t="s">
        <v>42</v>
      </c>
      <c r="E87" s="8" t="s">
        <v>359</v>
      </c>
      <c r="F87" s="9">
        <v>35657.75</v>
      </c>
      <c r="G87" s="1" t="s">
        <v>44</v>
      </c>
    </row>
    <row r="88" spans="1:8">
      <c r="A88" s="1">
        <v>61306</v>
      </c>
      <c r="B88" s="7" t="s">
        <v>441</v>
      </c>
      <c r="C88" s="7" t="s">
        <v>370</v>
      </c>
      <c r="D88" s="7" t="s">
        <v>42</v>
      </c>
      <c r="E88" s="8" t="s">
        <v>359</v>
      </c>
      <c r="F88" s="9">
        <v>769.4</v>
      </c>
      <c r="G88" s="1" t="s">
        <v>44</v>
      </c>
    </row>
    <row r="89" spans="1:8">
      <c r="A89" s="8" t="s">
        <v>442</v>
      </c>
      <c r="B89" s="7" t="s">
        <v>443</v>
      </c>
      <c r="C89" s="7" t="s">
        <v>334</v>
      </c>
      <c r="D89" s="7" t="s">
        <v>341</v>
      </c>
      <c r="E89" s="8" t="s">
        <v>420</v>
      </c>
      <c r="F89" s="9">
        <v>8514849.1999999993</v>
      </c>
      <c r="G89" s="1" t="s">
        <v>44</v>
      </c>
      <c r="H89" s="1" t="s">
        <v>51</v>
      </c>
    </row>
    <row r="90" spans="1:8">
      <c r="A90" s="1">
        <v>61635</v>
      </c>
      <c r="B90" s="7" t="s">
        <v>444</v>
      </c>
      <c r="C90" s="7" t="s">
        <v>367</v>
      </c>
      <c r="D90" s="7" t="s">
        <v>42</v>
      </c>
      <c r="E90" s="8" t="s">
        <v>359</v>
      </c>
      <c r="F90" s="9">
        <v>308611.68</v>
      </c>
      <c r="G90" s="1" t="s">
        <v>44</v>
      </c>
    </row>
    <row r="91" spans="1:8">
      <c r="A91" s="1">
        <v>61648</v>
      </c>
      <c r="B91" s="7" t="s">
        <v>445</v>
      </c>
      <c r="C91" s="7" t="s">
        <v>367</v>
      </c>
      <c r="D91" s="7" t="s">
        <v>42</v>
      </c>
      <c r="E91" s="8" t="s">
        <v>359</v>
      </c>
      <c r="F91" s="9">
        <v>1007176.84</v>
      </c>
      <c r="G91" s="1" t="s">
        <v>44</v>
      </c>
    </row>
    <row r="92" spans="1:8">
      <c r="A92" s="1">
        <v>61720</v>
      </c>
      <c r="B92" s="7" t="s">
        <v>446</v>
      </c>
      <c r="C92" s="7" t="s">
        <v>367</v>
      </c>
      <c r="D92" s="7" t="s">
        <v>42</v>
      </c>
      <c r="E92" s="8" t="s">
        <v>359</v>
      </c>
      <c r="F92" s="9">
        <v>38552</v>
      </c>
      <c r="G92" s="1" t="s">
        <v>44</v>
      </c>
    </row>
    <row r="93" spans="1:8">
      <c r="A93" s="1">
        <v>61946</v>
      </c>
      <c r="B93" s="7" t="s">
        <v>447</v>
      </c>
      <c r="C93" s="7" t="s">
        <v>448</v>
      </c>
      <c r="D93" s="7" t="s">
        <v>42</v>
      </c>
      <c r="E93" s="8" t="s">
        <v>359</v>
      </c>
      <c r="F93" s="9">
        <v>26500</v>
      </c>
    </row>
    <row r="94" spans="1:8">
      <c r="A94" s="1">
        <v>62274</v>
      </c>
      <c r="B94" s="7" t="s">
        <v>449</v>
      </c>
      <c r="C94" s="7" t="s">
        <v>325</v>
      </c>
      <c r="D94" s="7" t="s">
        <v>42</v>
      </c>
      <c r="E94" s="8" t="s">
        <v>359</v>
      </c>
      <c r="F94" s="9">
        <v>513039</v>
      </c>
      <c r="G94" s="1" t="s">
        <v>44</v>
      </c>
    </row>
    <row r="95" spans="1:8">
      <c r="A95" s="1">
        <v>62538</v>
      </c>
      <c r="B95" s="7" t="s">
        <v>450</v>
      </c>
      <c r="C95" s="7" t="s">
        <v>367</v>
      </c>
      <c r="D95" s="7" t="s">
        <v>42</v>
      </c>
      <c r="E95" s="8" t="s">
        <v>359</v>
      </c>
      <c r="F95" s="9">
        <v>522480</v>
      </c>
    </row>
    <row r="96" spans="1:8">
      <c r="A96" s="1">
        <v>139</v>
      </c>
      <c r="B96" s="7" t="s">
        <v>451</v>
      </c>
      <c r="C96" s="7" t="s">
        <v>334</v>
      </c>
      <c r="D96" s="7" t="s">
        <v>326</v>
      </c>
      <c r="E96" s="8" t="s">
        <v>60</v>
      </c>
      <c r="F96" s="9">
        <v>7574.31</v>
      </c>
      <c r="G96" s="1" t="s">
        <v>44</v>
      </c>
      <c r="H96" s="1" t="s">
        <v>51</v>
      </c>
    </row>
    <row r="97" spans="1:7">
      <c r="A97" s="1">
        <v>70100</v>
      </c>
      <c r="B97" s="7" t="s">
        <v>452</v>
      </c>
      <c r="C97" s="7" t="s">
        <v>361</v>
      </c>
      <c r="D97" s="7" t="s">
        <v>42</v>
      </c>
      <c r="E97" s="8" t="s">
        <v>359</v>
      </c>
      <c r="F97" s="9">
        <v>3000</v>
      </c>
    </row>
    <row r="98" spans="1:7">
      <c r="A98" s="1">
        <v>70120</v>
      </c>
      <c r="B98" s="7" t="s">
        <v>453</v>
      </c>
      <c r="C98" s="7" t="s">
        <v>448</v>
      </c>
      <c r="D98" s="7" t="s">
        <v>42</v>
      </c>
      <c r="E98" s="8" t="s">
        <v>359</v>
      </c>
      <c r="F98" s="9">
        <v>3708</v>
      </c>
    </row>
    <row r="99" spans="1:7">
      <c r="A99" s="1">
        <v>70196</v>
      </c>
      <c r="B99" s="7" t="s">
        <v>454</v>
      </c>
      <c r="C99" s="7" t="s">
        <v>361</v>
      </c>
      <c r="D99" s="7" t="s">
        <v>42</v>
      </c>
      <c r="E99" s="8" t="s">
        <v>359</v>
      </c>
      <c r="F99" s="9">
        <v>3822</v>
      </c>
    </row>
    <row r="100" spans="1:7">
      <c r="A100" s="1">
        <v>70892</v>
      </c>
      <c r="B100" s="7" t="s">
        <v>455</v>
      </c>
      <c r="C100" s="7" t="s">
        <v>367</v>
      </c>
      <c r="D100" s="7" t="s">
        <v>42</v>
      </c>
      <c r="E100" s="8" t="s">
        <v>359</v>
      </c>
      <c r="F100" s="9">
        <v>2203920.16</v>
      </c>
    </row>
    <row r="101" spans="1:7">
      <c r="A101" s="1">
        <v>70907</v>
      </c>
      <c r="B101" s="7" t="s">
        <v>456</v>
      </c>
      <c r="C101" s="7" t="s">
        <v>370</v>
      </c>
      <c r="D101" s="7" t="s">
        <v>42</v>
      </c>
      <c r="E101" s="8" t="s">
        <v>359</v>
      </c>
      <c r="F101" s="9">
        <v>27945.8</v>
      </c>
      <c r="G101" s="1" t="s">
        <v>44</v>
      </c>
    </row>
    <row r="102" spans="1:7">
      <c r="A102" s="1">
        <v>70910</v>
      </c>
      <c r="B102" s="7" t="s">
        <v>457</v>
      </c>
      <c r="C102" s="7" t="s">
        <v>367</v>
      </c>
      <c r="D102" s="7" t="s">
        <v>42</v>
      </c>
      <c r="E102" s="8" t="s">
        <v>359</v>
      </c>
      <c r="F102" s="9">
        <v>11591.25</v>
      </c>
    </row>
    <row r="103" spans="1:7">
      <c r="A103" s="1">
        <v>70971</v>
      </c>
      <c r="B103" s="7" t="s">
        <v>458</v>
      </c>
      <c r="C103" s="7" t="s">
        <v>459</v>
      </c>
      <c r="D103" s="7" t="s">
        <v>42</v>
      </c>
      <c r="E103" s="8" t="s">
        <v>359</v>
      </c>
      <c r="F103" s="9">
        <v>647694.93000000005</v>
      </c>
    </row>
    <row r="104" spans="1:7">
      <c r="A104" s="1">
        <v>70985</v>
      </c>
      <c r="B104" s="7" t="s">
        <v>460</v>
      </c>
      <c r="C104" s="7" t="s">
        <v>461</v>
      </c>
      <c r="D104" s="7" t="s">
        <v>42</v>
      </c>
      <c r="E104" s="8" t="s">
        <v>359</v>
      </c>
      <c r="F104" s="9">
        <v>4610</v>
      </c>
    </row>
    <row r="105" spans="1:7">
      <c r="A105" s="1">
        <v>74000</v>
      </c>
      <c r="B105" s="7" t="s">
        <v>462</v>
      </c>
      <c r="C105" s="7" t="s">
        <v>340</v>
      </c>
      <c r="D105" s="7" t="s">
        <v>42</v>
      </c>
      <c r="E105" s="8" t="s">
        <v>420</v>
      </c>
      <c r="F105" s="9">
        <v>726230.99</v>
      </c>
      <c r="G105" s="1" t="s">
        <v>44</v>
      </c>
    </row>
    <row r="106" spans="1:7">
      <c r="A106" s="1">
        <v>75011</v>
      </c>
      <c r="B106" s="7" t="s">
        <v>463</v>
      </c>
      <c r="C106" s="7" t="s">
        <v>379</v>
      </c>
      <c r="D106" s="7" t="s">
        <v>42</v>
      </c>
      <c r="E106" s="8" t="s">
        <v>58</v>
      </c>
      <c r="F106" s="9">
        <v>3253267</v>
      </c>
    </row>
    <row r="107" spans="1:7">
      <c r="A107" s="1">
        <v>75025</v>
      </c>
      <c r="B107" s="7" t="s">
        <v>464</v>
      </c>
      <c r="C107" s="7" t="s">
        <v>370</v>
      </c>
      <c r="D107" s="7" t="s">
        <v>341</v>
      </c>
      <c r="E107" s="8" t="s">
        <v>57</v>
      </c>
      <c r="F107" s="9">
        <v>282622.81</v>
      </c>
      <c r="G107" s="1" t="s">
        <v>44</v>
      </c>
    </row>
    <row r="108" spans="1:7">
      <c r="A108" s="1">
        <v>75028</v>
      </c>
      <c r="B108" s="7" t="s">
        <v>465</v>
      </c>
      <c r="C108" s="7" t="s">
        <v>370</v>
      </c>
      <c r="D108" s="7" t="s">
        <v>407</v>
      </c>
      <c r="E108" s="8" t="s">
        <v>392</v>
      </c>
      <c r="F108" s="9">
        <v>26685.360000000001</v>
      </c>
      <c r="G108" s="1" t="s">
        <v>44</v>
      </c>
    </row>
    <row r="109" spans="1:7">
      <c r="A109" s="1">
        <v>75040</v>
      </c>
      <c r="B109" s="7" t="s">
        <v>466</v>
      </c>
      <c r="C109" s="7" t="s">
        <v>370</v>
      </c>
      <c r="D109" s="7" t="s">
        <v>42</v>
      </c>
      <c r="E109" s="8" t="s">
        <v>55</v>
      </c>
      <c r="F109" s="9">
        <v>11534645.050000001</v>
      </c>
      <c r="G109" s="1" t="s">
        <v>44</v>
      </c>
    </row>
    <row r="110" spans="1:7">
      <c r="A110" s="1">
        <v>75042</v>
      </c>
      <c r="B110" s="7" t="s">
        <v>467</v>
      </c>
      <c r="C110" s="7" t="s">
        <v>367</v>
      </c>
      <c r="D110" s="7" t="s">
        <v>341</v>
      </c>
      <c r="E110" s="8" t="s">
        <v>420</v>
      </c>
      <c r="F110" s="9">
        <v>1753482.09</v>
      </c>
      <c r="G110" s="1" t="s">
        <v>44</v>
      </c>
    </row>
    <row r="111" spans="1:7">
      <c r="A111" s="1">
        <v>75044</v>
      </c>
      <c r="B111" s="7" t="s">
        <v>468</v>
      </c>
      <c r="C111" s="7" t="s">
        <v>340</v>
      </c>
      <c r="D111" s="7" t="s">
        <v>326</v>
      </c>
      <c r="E111" s="8" t="s">
        <v>327</v>
      </c>
      <c r="F111" s="9">
        <v>110445.24</v>
      </c>
      <c r="G111" s="1" t="s">
        <v>44</v>
      </c>
    </row>
    <row r="112" spans="1:7">
      <c r="A112" s="1">
        <v>75045</v>
      </c>
      <c r="B112" s="7" t="s">
        <v>469</v>
      </c>
      <c r="C112" s="7" t="s">
        <v>370</v>
      </c>
      <c r="D112" s="7" t="s">
        <v>341</v>
      </c>
      <c r="E112" s="8" t="s">
        <v>420</v>
      </c>
      <c r="F112" s="9">
        <v>12951815.01</v>
      </c>
      <c r="G112" s="1" t="s">
        <v>44</v>
      </c>
    </row>
    <row r="113" spans="1:8">
      <c r="A113" s="1">
        <v>75049</v>
      </c>
      <c r="B113" s="7" t="s">
        <v>470</v>
      </c>
      <c r="C113" s="7" t="s">
        <v>370</v>
      </c>
      <c r="D113" s="7" t="s">
        <v>341</v>
      </c>
      <c r="E113" s="8" t="s">
        <v>57</v>
      </c>
      <c r="F113" s="9">
        <v>2813.61</v>
      </c>
      <c r="G113" s="1" t="s">
        <v>44</v>
      </c>
    </row>
    <row r="114" spans="1:8">
      <c r="A114" s="1">
        <v>75054</v>
      </c>
      <c r="B114" s="7" t="s">
        <v>471</v>
      </c>
      <c r="C114" s="7" t="s">
        <v>367</v>
      </c>
      <c r="D114" s="7" t="s">
        <v>341</v>
      </c>
      <c r="E114" s="8" t="s">
        <v>57</v>
      </c>
      <c r="F114" s="9">
        <v>2024607.18</v>
      </c>
      <c r="G114" s="1" t="s">
        <v>44</v>
      </c>
    </row>
    <row r="115" spans="1:8">
      <c r="A115" s="1">
        <v>75057</v>
      </c>
      <c r="B115" s="7" t="s">
        <v>472</v>
      </c>
      <c r="C115" s="7" t="s">
        <v>334</v>
      </c>
      <c r="D115" s="7" t="s">
        <v>353</v>
      </c>
      <c r="E115" s="8" t="s">
        <v>58</v>
      </c>
      <c r="F115" s="9">
        <v>34300.22</v>
      </c>
      <c r="G115" s="1" t="s">
        <v>44</v>
      </c>
    </row>
    <row r="116" spans="1:8">
      <c r="A116" s="1">
        <v>3404</v>
      </c>
      <c r="B116" s="7" t="s">
        <v>473</v>
      </c>
      <c r="C116" s="7" t="s">
        <v>329</v>
      </c>
      <c r="D116" s="7" t="s">
        <v>341</v>
      </c>
      <c r="E116" s="8" t="s">
        <v>343</v>
      </c>
      <c r="F116" s="9">
        <v>713415.51</v>
      </c>
      <c r="G116" s="1" t="s">
        <v>44</v>
      </c>
      <c r="H116" s="1" t="s">
        <v>51</v>
      </c>
    </row>
    <row r="117" spans="1:8">
      <c r="A117" s="1">
        <v>75059</v>
      </c>
      <c r="B117" s="7" t="s">
        <v>474</v>
      </c>
      <c r="C117" s="7" t="s">
        <v>370</v>
      </c>
      <c r="D117" s="7" t="s">
        <v>353</v>
      </c>
      <c r="E117" s="8" t="s">
        <v>58</v>
      </c>
      <c r="F117" s="9">
        <v>49477.47</v>
      </c>
      <c r="G117" s="1" t="s">
        <v>44</v>
      </c>
    </row>
    <row r="118" spans="1:8">
      <c r="A118" s="1">
        <v>75073</v>
      </c>
      <c r="B118" s="7" t="s">
        <v>475</v>
      </c>
      <c r="C118" s="7" t="s">
        <v>370</v>
      </c>
      <c r="D118" s="7" t="s">
        <v>407</v>
      </c>
      <c r="E118" s="8" t="s">
        <v>392</v>
      </c>
      <c r="F118" s="9">
        <v>40179.69</v>
      </c>
      <c r="G118" s="1" t="s">
        <v>44</v>
      </c>
    </row>
    <row r="119" spans="1:8">
      <c r="A119" s="1">
        <v>75075</v>
      </c>
      <c r="B119" s="7" t="s">
        <v>476</v>
      </c>
      <c r="C119" s="7" t="s">
        <v>370</v>
      </c>
      <c r="D119" s="7" t="s">
        <v>341</v>
      </c>
      <c r="E119" s="8" t="s">
        <v>477</v>
      </c>
      <c r="F119" s="9">
        <v>1055336.17</v>
      </c>
    </row>
    <row r="120" spans="1:8">
      <c r="A120" s="1">
        <v>75079</v>
      </c>
      <c r="B120" s="7" t="s">
        <v>478</v>
      </c>
      <c r="C120" s="7" t="s">
        <v>334</v>
      </c>
      <c r="D120" s="7" t="s">
        <v>341</v>
      </c>
      <c r="E120" s="8" t="s">
        <v>479</v>
      </c>
      <c r="F120" s="9">
        <v>24932.59</v>
      </c>
      <c r="G120" s="1" t="s">
        <v>44</v>
      </c>
    </row>
    <row r="121" spans="1:8">
      <c r="A121" s="1">
        <v>75081</v>
      </c>
      <c r="B121" s="7" t="s">
        <v>480</v>
      </c>
      <c r="C121" s="7" t="s">
        <v>370</v>
      </c>
      <c r="D121" s="7" t="s">
        <v>407</v>
      </c>
      <c r="E121" s="8" t="s">
        <v>392</v>
      </c>
      <c r="F121" s="9">
        <v>55921.85</v>
      </c>
      <c r="G121" s="1" t="s">
        <v>44</v>
      </c>
    </row>
    <row r="122" spans="1:8">
      <c r="A122" s="1">
        <v>75086</v>
      </c>
      <c r="B122" s="7" t="s">
        <v>481</v>
      </c>
      <c r="C122" s="7" t="s">
        <v>370</v>
      </c>
      <c r="D122" s="7" t="s">
        <v>341</v>
      </c>
      <c r="E122" s="8" t="s">
        <v>43</v>
      </c>
      <c r="F122" s="9">
        <v>159119.23000000001</v>
      </c>
      <c r="G122" s="1" t="s">
        <v>44</v>
      </c>
    </row>
    <row r="123" spans="1:8">
      <c r="A123" s="1">
        <v>91152</v>
      </c>
      <c r="B123" s="7" t="s">
        <v>482</v>
      </c>
      <c r="C123" s="7" t="s">
        <v>325</v>
      </c>
      <c r="D123" s="7" t="s">
        <v>42</v>
      </c>
      <c r="E123" s="8" t="s">
        <v>359</v>
      </c>
      <c r="F123" s="9">
        <v>42090</v>
      </c>
      <c r="G123" s="1" t="s">
        <v>44</v>
      </c>
    </row>
    <row r="124" spans="1:8">
      <c r="A124" s="1">
        <v>91309</v>
      </c>
      <c r="B124" s="7" t="s">
        <v>483</v>
      </c>
      <c r="C124" s="7" t="s">
        <v>340</v>
      </c>
      <c r="D124" s="7" t="s">
        <v>42</v>
      </c>
      <c r="E124" s="8" t="s">
        <v>359</v>
      </c>
      <c r="F124" s="9">
        <v>1405.8</v>
      </c>
    </row>
    <row r="125" spans="1:8">
      <c r="A125" s="1">
        <v>91327</v>
      </c>
      <c r="B125" s="7" t="s">
        <v>484</v>
      </c>
      <c r="C125" s="7" t="s">
        <v>485</v>
      </c>
      <c r="D125" s="7" t="s">
        <v>42</v>
      </c>
      <c r="E125" s="8" t="s">
        <v>359</v>
      </c>
      <c r="F125" s="9">
        <v>25569.96</v>
      </c>
    </row>
    <row r="126" spans="1:8">
      <c r="A126" s="1">
        <v>91360</v>
      </c>
      <c r="B126" s="7" t="s">
        <v>486</v>
      </c>
      <c r="C126" s="7" t="s">
        <v>367</v>
      </c>
      <c r="D126" s="7" t="s">
        <v>42</v>
      </c>
      <c r="E126" s="8" t="s">
        <v>359</v>
      </c>
      <c r="F126" s="9">
        <v>180007.71</v>
      </c>
    </row>
    <row r="127" spans="1:8">
      <c r="A127" s="1">
        <v>91361</v>
      </c>
      <c r="B127" s="7" t="s">
        <v>487</v>
      </c>
      <c r="C127" s="7" t="s">
        <v>334</v>
      </c>
      <c r="D127" s="7" t="s">
        <v>42</v>
      </c>
      <c r="E127" s="8" t="s">
        <v>359</v>
      </c>
      <c r="F127" s="9">
        <v>41974.400000000001</v>
      </c>
      <c r="G127" s="1" t="s">
        <v>44</v>
      </c>
    </row>
    <row r="128" spans="1:8">
      <c r="A128" s="1">
        <v>91375</v>
      </c>
      <c r="B128" s="7" t="s">
        <v>488</v>
      </c>
      <c r="C128" s="7" t="s">
        <v>370</v>
      </c>
      <c r="D128" s="7" t="s">
        <v>341</v>
      </c>
      <c r="E128" s="8" t="s">
        <v>420</v>
      </c>
      <c r="F128" s="9">
        <v>391769.8</v>
      </c>
      <c r="G128" s="1" t="s">
        <v>44</v>
      </c>
    </row>
    <row r="129" spans="1:7">
      <c r="A129" s="1">
        <v>91430</v>
      </c>
      <c r="B129" s="7" t="s">
        <v>489</v>
      </c>
      <c r="C129" s="7" t="s">
        <v>377</v>
      </c>
      <c r="D129" s="7" t="s">
        <v>42</v>
      </c>
      <c r="E129" s="8" t="s">
        <v>359</v>
      </c>
      <c r="F129" s="9">
        <v>137391</v>
      </c>
      <c r="G129" s="1" t="s">
        <v>44</v>
      </c>
    </row>
    <row r="130" spans="1:7">
      <c r="A130" s="1">
        <v>91465</v>
      </c>
      <c r="B130" s="7" t="s">
        <v>490</v>
      </c>
      <c r="C130" s="7" t="s">
        <v>370</v>
      </c>
      <c r="D130" s="7" t="s">
        <v>42</v>
      </c>
      <c r="E130" s="8" t="s">
        <v>359</v>
      </c>
      <c r="F130" s="9">
        <v>31257.1</v>
      </c>
      <c r="G130" s="1" t="s">
        <v>44</v>
      </c>
    </row>
    <row r="131" spans="1:7">
      <c r="A131" s="1">
        <v>91484</v>
      </c>
      <c r="B131" s="7" t="s">
        <v>491</v>
      </c>
      <c r="C131" s="7" t="s">
        <v>334</v>
      </c>
      <c r="D131" s="7" t="s">
        <v>42</v>
      </c>
      <c r="E131" s="8" t="s">
        <v>359</v>
      </c>
      <c r="F131" s="9">
        <v>8839.16</v>
      </c>
    </row>
    <row r="132" spans="1:7">
      <c r="A132" s="1">
        <v>91503</v>
      </c>
      <c r="B132" s="7" t="s">
        <v>492</v>
      </c>
      <c r="C132" s="7" t="s">
        <v>377</v>
      </c>
      <c r="D132" s="7" t="s">
        <v>42</v>
      </c>
      <c r="E132" s="8" t="s">
        <v>359</v>
      </c>
      <c r="F132" s="9">
        <v>379287.6</v>
      </c>
      <c r="G132" s="1" t="s">
        <v>44</v>
      </c>
    </row>
    <row r="133" spans="1:7">
      <c r="A133" s="1">
        <v>91549</v>
      </c>
      <c r="B133" s="7" t="s">
        <v>493</v>
      </c>
      <c r="C133" s="7" t="s">
        <v>367</v>
      </c>
      <c r="D133" s="7" t="s">
        <v>42</v>
      </c>
      <c r="E133" s="8" t="s">
        <v>58</v>
      </c>
      <c r="F133" s="9">
        <v>22333.75</v>
      </c>
    </row>
    <row r="134" spans="1:7">
      <c r="A134" s="1">
        <v>91575</v>
      </c>
      <c r="B134" s="7" t="s">
        <v>494</v>
      </c>
      <c r="C134" s="7" t="s">
        <v>370</v>
      </c>
      <c r="D134" s="7" t="s">
        <v>42</v>
      </c>
      <c r="E134" s="8" t="s">
        <v>359</v>
      </c>
      <c r="F134" s="9">
        <v>7206.47</v>
      </c>
    </row>
    <row r="135" spans="1:7">
      <c r="A135" s="1">
        <v>91587</v>
      </c>
      <c r="B135" s="7" t="s">
        <v>495</v>
      </c>
      <c r="C135" s="7" t="s">
        <v>340</v>
      </c>
      <c r="D135" s="7" t="s">
        <v>42</v>
      </c>
      <c r="E135" s="8" t="s">
        <v>359</v>
      </c>
      <c r="F135" s="9">
        <v>36079.269999999997</v>
      </c>
    </row>
    <row r="136" spans="1:7">
      <c r="A136" s="1">
        <v>91596</v>
      </c>
      <c r="B136" s="7" t="s">
        <v>496</v>
      </c>
      <c r="C136" s="7" t="s">
        <v>377</v>
      </c>
      <c r="D136" s="7" t="s">
        <v>42</v>
      </c>
      <c r="E136" s="8" t="s">
        <v>359</v>
      </c>
      <c r="F136" s="9">
        <v>1768323.17</v>
      </c>
      <c r="G136" s="1" t="s">
        <v>44</v>
      </c>
    </row>
    <row r="137" spans="1:7">
      <c r="A137" s="1">
        <v>91709</v>
      </c>
      <c r="B137" s="7" t="s">
        <v>497</v>
      </c>
      <c r="C137" s="7" t="s">
        <v>334</v>
      </c>
      <c r="D137" s="7" t="s">
        <v>353</v>
      </c>
      <c r="E137" s="8" t="s">
        <v>58</v>
      </c>
      <c r="F137" s="9">
        <v>3417165.79</v>
      </c>
      <c r="G137" s="1" t="s">
        <v>44</v>
      </c>
    </row>
    <row r="138" spans="1:7">
      <c r="A138" s="1">
        <v>91857</v>
      </c>
      <c r="B138" s="7" t="s">
        <v>498</v>
      </c>
      <c r="C138" s="7" t="s">
        <v>325</v>
      </c>
      <c r="D138" s="7" t="s">
        <v>42</v>
      </c>
      <c r="E138" s="8" t="s">
        <v>359</v>
      </c>
      <c r="F138" s="9">
        <v>95712</v>
      </c>
      <c r="G138" s="1" t="s">
        <v>44</v>
      </c>
    </row>
    <row r="139" spans="1:7">
      <c r="A139" s="1">
        <v>91873</v>
      </c>
      <c r="B139" s="7" t="s">
        <v>499</v>
      </c>
      <c r="C139" s="7" t="s">
        <v>370</v>
      </c>
      <c r="D139" s="7" t="s">
        <v>42</v>
      </c>
      <c r="E139" s="8" t="s">
        <v>359</v>
      </c>
      <c r="F139" s="9">
        <v>26014.27</v>
      </c>
      <c r="G139" s="1" t="s">
        <v>44</v>
      </c>
    </row>
    <row r="140" spans="1:7">
      <c r="A140" s="1">
        <v>91887</v>
      </c>
      <c r="B140" s="7" t="s">
        <v>500</v>
      </c>
      <c r="C140" s="7" t="s">
        <v>334</v>
      </c>
      <c r="D140" s="7" t="s">
        <v>42</v>
      </c>
      <c r="E140" s="8" t="s">
        <v>359</v>
      </c>
      <c r="F140" s="9">
        <v>39972.5</v>
      </c>
      <c r="G140" s="1" t="s">
        <v>44</v>
      </c>
    </row>
    <row r="141" spans="1:7">
      <c r="A141" s="1">
        <v>91901</v>
      </c>
      <c r="B141" s="7" t="s">
        <v>501</v>
      </c>
      <c r="C141" s="7" t="s">
        <v>377</v>
      </c>
      <c r="D141" s="7" t="s">
        <v>42</v>
      </c>
      <c r="E141" s="8" t="s">
        <v>359</v>
      </c>
      <c r="F141" s="9">
        <v>68289.08</v>
      </c>
      <c r="G141" s="1" t="s">
        <v>44</v>
      </c>
    </row>
    <row r="142" spans="1:7">
      <c r="A142" s="1">
        <v>92176</v>
      </c>
      <c r="B142" s="7" t="s">
        <v>502</v>
      </c>
      <c r="C142" s="7" t="s">
        <v>340</v>
      </c>
      <c r="D142" s="7" t="s">
        <v>42</v>
      </c>
      <c r="E142" s="8" t="s">
        <v>359</v>
      </c>
      <c r="F142" s="9">
        <v>3059888.2</v>
      </c>
    </row>
    <row r="143" spans="1:7">
      <c r="A143" s="1">
        <v>92237</v>
      </c>
      <c r="B143" s="7" t="s">
        <v>503</v>
      </c>
      <c r="C143" s="7" t="s">
        <v>370</v>
      </c>
      <c r="D143" s="7" t="s">
        <v>341</v>
      </c>
      <c r="E143" s="8" t="s">
        <v>57</v>
      </c>
      <c r="F143" s="9">
        <v>26355.63</v>
      </c>
    </row>
    <row r="144" spans="1:7">
      <c r="A144" s="1">
        <v>92811</v>
      </c>
      <c r="B144" s="7" t="s">
        <v>504</v>
      </c>
      <c r="C144" s="7" t="s">
        <v>334</v>
      </c>
      <c r="D144" s="7" t="s">
        <v>42</v>
      </c>
      <c r="E144" s="8" t="s">
        <v>359</v>
      </c>
      <c r="F144" s="9">
        <v>430933.3</v>
      </c>
      <c r="G144" s="1" t="s">
        <v>44</v>
      </c>
    </row>
    <row r="145" spans="1:8">
      <c r="A145" s="1">
        <v>92865</v>
      </c>
      <c r="B145" s="7" t="s">
        <v>505</v>
      </c>
      <c r="C145" s="7" t="s">
        <v>340</v>
      </c>
      <c r="D145" s="7" t="s">
        <v>42</v>
      </c>
      <c r="E145" s="8" t="s">
        <v>359</v>
      </c>
      <c r="F145" s="9">
        <v>219103.92</v>
      </c>
      <c r="G145" s="1" t="s">
        <v>44</v>
      </c>
    </row>
    <row r="146" spans="1:8">
      <c r="A146" s="1">
        <v>92933</v>
      </c>
      <c r="B146" s="7" t="s">
        <v>506</v>
      </c>
      <c r="C146" s="7" t="s">
        <v>370</v>
      </c>
      <c r="D146" s="7" t="s">
        <v>42</v>
      </c>
      <c r="E146" s="8" t="s">
        <v>359</v>
      </c>
      <c r="F146" s="9">
        <v>50528.14</v>
      </c>
      <c r="G146" s="1" t="s">
        <v>44</v>
      </c>
    </row>
    <row r="147" spans="1:8">
      <c r="A147" s="1">
        <v>92994</v>
      </c>
      <c r="B147" s="7" t="s">
        <v>507</v>
      </c>
      <c r="C147" s="7" t="s">
        <v>325</v>
      </c>
      <c r="D147" s="7" t="s">
        <v>42</v>
      </c>
      <c r="E147" s="8" t="s">
        <v>359</v>
      </c>
      <c r="F147" s="9">
        <v>10033.5</v>
      </c>
    </row>
    <row r="148" spans="1:8">
      <c r="A148" s="1">
        <v>93109</v>
      </c>
      <c r="B148" s="7" t="s">
        <v>508</v>
      </c>
      <c r="C148" s="7" t="s">
        <v>325</v>
      </c>
      <c r="D148" s="7" t="s">
        <v>42</v>
      </c>
      <c r="E148" s="8" t="s">
        <v>359</v>
      </c>
      <c r="F148" s="9">
        <v>1156648.21</v>
      </c>
      <c r="G148" s="1" t="s">
        <v>44</v>
      </c>
    </row>
    <row r="149" spans="1:8">
      <c r="A149" s="1">
        <v>93118</v>
      </c>
      <c r="B149" s="7" t="s">
        <v>509</v>
      </c>
      <c r="C149" s="7" t="s">
        <v>334</v>
      </c>
      <c r="D149" s="7" t="s">
        <v>341</v>
      </c>
      <c r="E149" s="8" t="s">
        <v>392</v>
      </c>
      <c r="F149" s="9">
        <v>170304.88</v>
      </c>
      <c r="G149" s="1" t="s">
        <v>44</v>
      </c>
    </row>
    <row r="150" spans="1:8">
      <c r="A150" s="1">
        <v>93120</v>
      </c>
      <c r="B150" s="7" t="s">
        <v>510</v>
      </c>
      <c r="C150" s="7" t="s">
        <v>334</v>
      </c>
      <c r="D150" s="7" t="s">
        <v>407</v>
      </c>
      <c r="E150" s="8" t="s">
        <v>392</v>
      </c>
      <c r="F150" s="9">
        <v>41079.699999999997</v>
      </c>
      <c r="G150" s="1" t="s">
        <v>44</v>
      </c>
    </row>
    <row r="151" spans="1:8">
      <c r="A151" s="1">
        <v>93303</v>
      </c>
      <c r="B151" s="7" t="s">
        <v>511</v>
      </c>
      <c r="C151" s="7" t="s">
        <v>325</v>
      </c>
      <c r="D151" s="7" t="s">
        <v>341</v>
      </c>
      <c r="E151" s="8" t="s">
        <v>58</v>
      </c>
      <c r="F151" s="9">
        <v>4658507.41</v>
      </c>
      <c r="G151" s="1" t="s">
        <v>44</v>
      </c>
    </row>
    <row r="152" spans="1:8">
      <c r="A152" s="1">
        <v>93311</v>
      </c>
      <c r="B152" s="7" t="s">
        <v>512</v>
      </c>
      <c r="C152" s="7" t="s">
        <v>340</v>
      </c>
      <c r="D152" s="7" t="s">
        <v>341</v>
      </c>
      <c r="E152" s="8" t="s">
        <v>55</v>
      </c>
      <c r="F152" s="9">
        <v>474856.56</v>
      </c>
    </row>
    <row r="153" spans="1:8">
      <c r="A153" s="1">
        <v>93320</v>
      </c>
      <c r="B153" s="7" t="s">
        <v>513</v>
      </c>
      <c r="C153" s="7" t="s">
        <v>334</v>
      </c>
      <c r="D153" s="7" t="s">
        <v>341</v>
      </c>
      <c r="E153" s="8" t="s">
        <v>57</v>
      </c>
      <c r="F153" s="9">
        <v>2094940.21</v>
      </c>
    </row>
    <row r="154" spans="1:8">
      <c r="A154" s="1">
        <v>93321</v>
      </c>
      <c r="B154" s="7" t="s">
        <v>514</v>
      </c>
      <c r="C154" s="7" t="s">
        <v>334</v>
      </c>
      <c r="D154" s="7" t="s">
        <v>341</v>
      </c>
      <c r="E154" s="8" t="s">
        <v>48</v>
      </c>
      <c r="F154" s="9">
        <v>28897886.68</v>
      </c>
      <c r="G154" s="1" t="s">
        <v>44</v>
      </c>
    </row>
    <row r="155" spans="1:8">
      <c r="A155" s="1">
        <v>93552</v>
      </c>
      <c r="B155" s="7" t="s">
        <v>515</v>
      </c>
      <c r="C155" s="7" t="s">
        <v>325</v>
      </c>
      <c r="D155" s="7" t="s">
        <v>42</v>
      </c>
      <c r="E155" s="8" t="s">
        <v>359</v>
      </c>
      <c r="F155" s="9">
        <v>164444.96</v>
      </c>
      <c r="G155" s="1" t="s">
        <v>44</v>
      </c>
    </row>
    <row r="156" spans="1:8">
      <c r="A156" s="1">
        <v>265096</v>
      </c>
      <c r="B156" s="7" t="s">
        <v>516</v>
      </c>
      <c r="C156" s="7" t="s">
        <v>329</v>
      </c>
      <c r="D156" s="7" t="s">
        <v>341</v>
      </c>
      <c r="E156" s="8" t="s">
        <v>345</v>
      </c>
      <c r="F156" s="9">
        <v>698873.23</v>
      </c>
      <c r="G156" s="1" t="s">
        <v>44</v>
      </c>
      <c r="H156" s="1" t="s">
        <v>51</v>
      </c>
    </row>
    <row r="157" spans="1:8">
      <c r="A157" s="1">
        <v>93559</v>
      </c>
      <c r="B157" s="7" t="s">
        <v>517</v>
      </c>
      <c r="C157" s="7" t="s">
        <v>334</v>
      </c>
      <c r="D157" s="7" t="s">
        <v>42</v>
      </c>
      <c r="E157" s="8" t="s">
        <v>359</v>
      </c>
      <c r="F157" s="9">
        <v>4046809</v>
      </c>
    </row>
    <row r="158" spans="1:8">
      <c r="A158" s="1">
        <v>93708</v>
      </c>
      <c r="B158" s="7" t="s">
        <v>518</v>
      </c>
      <c r="C158" s="7" t="s">
        <v>377</v>
      </c>
      <c r="D158" s="7" t="s">
        <v>42</v>
      </c>
      <c r="E158" s="8" t="s">
        <v>359</v>
      </c>
      <c r="F158" s="9">
        <v>2832</v>
      </c>
      <c r="G158" s="1" t="s">
        <v>44</v>
      </c>
    </row>
    <row r="159" spans="1:8">
      <c r="A159" s="1">
        <v>93801</v>
      </c>
      <c r="B159" s="7" t="s">
        <v>519</v>
      </c>
      <c r="C159" s="7" t="s">
        <v>370</v>
      </c>
      <c r="D159" s="7" t="s">
        <v>42</v>
      </c>
      <c r="E159" s="8" t="s">
        <v>359</v>
      </c>
      <c r="F159" s="9">
        <v>38574.5</v>
      </c>
      <c r="G159" s="1" t="s">
        <v>44</v>
      </c>
    </row>
    <row r="160" spans="1:8">
      <c r="A160" s="8" t="s">
        <v>520</v>
      </c>
      <c r="B160" s="7" t="s">
        <v>521</v>
      </c>
      <c r="C160" s="7" t="s">
        <v>485</v>
      </c>
      <c r="D160" s="7" t="s">
        <v>407</v>
      </c>
      <c r="E160" s="8" t="s">
        <v>392</v>
      </c>
      <c r="F160" s="9">
        <v>325372.78000000003</v>
      </c>
      <c r="H160" s="1" t="s">
        <v>51</v>
      </c>
    </row>
    <row r="161" spans="1:8">
      <c r="A161" s="1">
        <v>93807</v>
      </c>
      <c r="B161" s="7" t="s">
        <v>522</v>
      </c>
      <c r="C161" s="7" t="s">
        <v>340</v>
      </c>
      <c r="D161" s="7" t="s">
        <v>341</v>
      </c>
      <c r="E161" s="8" t="s">
        <v>392</v>
      </c>
      <c r="F161" s="9">
        <v>237950.74</v>
      </c>
    </row>
    <row r="162" spans="1:8">
      <c r="A162" s="1">
        <v>94507</v>
      </c>
      <c r="B162" s="7" t="s">
        <v>523</v>
      </c>
      <c r="C162" s="7" t="s">
        <v>379</v>
      </c>
      <c r="D162" s="7" t="s">
        <v>42</v>
      </c>
      <c r="E162" s="8" t="s">
        <v>359</v>
      </c>
      <c r="F162" s="9">
        <v>1005319.19</v>
      </c>
    </row>
    <row r="163" spans="1:8">
      <c r="A163" s="1">
        <v>94627</v>
      </c>
      <c r="B163" s="7" t="s">
        <v>524</v>
      </c>
      <c r="C163" s="7" t="s">
        <v>377</v>
      </c>
      <c r="D163" s="7" t="s">
        <v>42</v>
      </c>
      <c r="E163" s="8" t="s">
        <v>359</v>
      </c>
      <c r="F163" s="9">
        <v>1417942.63</v>
      </c>
      <c r="G163" s="1" t="s">
        <v>44</v>
      </c>
    </row>
    <row r="164" spans="1:8">
      <c r="A164" s="1">
        <v>94724</v>
      </c>
      <c r="B164" s="7" t="s">
        <v>525</v>
      </c>
      <c r="C164" s="7" t="s">
        <v>367</v>
      </c>
      <c r="D164" s="7" t="s">
        <v>42</v>
      </c>
      <c r="E164" s="8" t="s">
        <v>359</v>
      </c>
      <c r="F164" s="9">
        <v>2753.6</v>
      </c>
      <c r="G164" s="1" t="s">
        <v>44</v>
      </c>
    </row>
    <row r="165" spans="1:8">
      <c r="A165" s="1">
        <v>94818</v>
      </c>
      <c r="B165" s="7" t="s">
        <v>526</v>
      </c>
      <c r="C165" s="7" t="s">
        <v>370</v>
      </c>
      <c r="D165" s="7" t="s">
        <v>42</v>
      </c>
      <c r="E165" s="8" t="s">
        <v>359</v>
      </c>
      <c r="F165" s="9">
        <v>630.73</v>
      </c>
      <c r="G165" s="1" t="s">
        <v>44</v>
      </c>
    </row>
    <row r="166" spans="1:8">
      <c r="A166" s="1">
        <v>94859</v>
      </c>
      <c r="B166" s="7" t="s">
        <v>527</v>
      </c>
      <c r="C166" s="7" t="s">
        <v>334</v>
      </c>
      <c r="D166" s="7" t="s">
        <v>353</v>
      </c>
      <c r="E166" s="8" t="s">
        <v>58</v>
      </c>
      <c r="F166" s="9">
        <v>1082054.72</v>
      </c>
      <c r="G166" s="1" t="s">
        <v>44</v>
      </c>
    </row>
    <row r="167" spans="1:8">
      <c r="A167" s="1">
        <v>94910</v>
      </c>
      <c r="B167" s="7" t="s">
        <v>528</v>
      </c>
      <c r="C167" s="7" t="s">
        <v>325</v>
      </c>
      <c r="D167" s="7" t="s">
        <v>42</v>
      </c>
      <c r="E167" s="8" t="s">
        <v>359</v>
      </c>
      <c r="F167" s="9">
        <v>12907.2</v>
      </c>
      <c r="G167" s="1" t="s">
        <v>44</v>
      </c>
    </row>
    <row r="168" spans="1:8">
      <c r="A168" s="1">
        <v>94914</v>
      </c>
      <c r="B168" s="7" t="s">
        <v>529</v>
      </c>
      <c r="C168" s="7" t="s">
        <v>340</v>
      </c>
      <c r="D168" s="7" t="s">
        <v>42</v>
      </c>
      <c r="E168" s="8" t="s">
        <v>359</v>
      </c>
      <c r="F168" s="9">
        <v>219600.52</v>
      </c>
    </row>
    <row r="169" spans="1:8">
      <c r="A169" s="1">
        <v>94920</v>
      </c>
      <c r="B169" s="7" t="s">
        <v>530</v>
      </c>
      <c r="C169" s="7" t="s">
        <v>367</v>
      </c>
      <c r="D169" s="7" t="s">
        <v>42</v>
      </c>
      <c r="E169" s="8" t="s">
        <v>359</v>
      </c>
      <c r="F169" s="9">
        <v>3790</v>
      </c>
    </row>
    <row r="170" spans="1:8">
      <c r="A170" s="1">
        <v>94930</v>
      </c>
      <c r="B170" s="7" t="s">
        <v>531</v>
      </c>
      <c r="C170" s="7" t="s">
        <v>532</v>
      </c>
      <c r="D170" s="7" t="s">
        <v>42</v>
      </c>
      <c r="E170" s="8" t="s">
        <v>359</v>
      </c>
      <c r="F170" s="9">
        <v>950</v>
      </c>
    </row>
    <row r="171" spans="1:8">
      <c r="A171" s="1">
        <v>96010</v>
      </c>
      <c r="B171" s="7" t="s">
        <v>533</v>
      </c>
      <c r="C171" s="7" t="s">
        <v>367</v>
      </c>
      <c r="D171" s="7" t="s">
        <v>341</v>
      </c>
      <c r="E171" s="8" t="s">
        <v>57</v>
      </c>
      <c r="F171" s="9">
        <v>96995.3</v>
      </c>
      <c r="G171" s="1" t="s">
        <v>44</v>
      </c>
    </row>
    <row r="172" spans="1:8">
      <c r="A172" s="1">
        <v>232340</v>
      </c>
      <c r="B172" s="7" t="s">
        <v>534</v>
      </c>
      <c r="C172" s="7" t="s">
        <v>340</v>
      </c>
      <c r="D172" s="7" t="s">
        <v>341</v>
      </c>
      <c r="E172" s="8" t="s">
        <v>57</v>
      </c>
      <c r="F172" s="9">
        <v>542965.88</v>
      </c>
      <c r="G172" s="1" t="s">
        <v>44</v>
      </c>
    </row>
    <row r="173" spans="1:8">
      <c r="A173" s="8" t="s">
        <v>535</v>
      </c>
      <c r="B173" s="7" t="s">
        <v>536</v>
      </c>
      <c r="C173" s="7" t="s">
        <v>325</v>
      </c>
      <c r="D173" s="7" t="s">
        <v>407</v>
      </c>
      <c r="E173" s="8" t="s">
        <v>392</v>
      </c>
      <c r="F173" s="9">
        <v>23443.4</v>
      </c>
      <c r="H173" s="1" t="s">
        <v>51</v>
      </c>
    </row>
    <row r="174" spans="1:8">
      <c r="A174" s="1">
        <v>265097</v>
      </c>
      <c r="B174" s="7" t="s">
        <v>537</v>
      </c>
      <c r="C174" s="7" t="s">
        <v>340</v>
      </c>
      <c r="D174" s="7" t="s">
        <v>326</v>
      </c>
      <c r="E174" s="8" t="s">
        <v>345</v>
      </c>
      <c r="F174" s="9">
        <v>186002.36</v>
      </c>
      <c r="G174" s="1" t="s">
        <v>44</v>
      </c>
    </row>
    <row r="175" spans="1:8">
      <c r="A175" s="1">
        <v>334811</v>
      </c>
      <c r="B175" s="7" t="s">
        <v>538</v>
      </c>
      <c r="C175" s="7" t="s">
        <v>377</v>
      </c>
      <c r="D175" s="7" t="s">
        <v>341</v>
      </c>
      <c r="E175" s="8" t="s">
        <v>539</v>
      </c>
      <c r="F175" s="9">
        <v>7050943.2199999997</v>
      </c>
      <c r="G175" s="1" t="s">
        <v>44</v>
      </c>
    </row>
    <row r="176" spans="1:8">
      <c r="A176" s="1">
        <v>341411</v>
      </c>
      <c r="B176" s="7" t="s">
        <v>540</v>
      </c>
      <c r="C176" s="7" t="s">
        <v>377</v>
      </c>
      <c r="D176" s="7" t="s">
        <v>341</v>
      </c>
      <c r="E176" s="8" t="s">
        <v>539</v>
      </c>
      <c r="F176" s="9">
        <v>1749796.91</v>
      </c>
      <c r="G176" s="1" t="s">
        <v>44</v>
      </c>
    </row>
    <row r="177" spans="1:7">
      <c r="A177" s="1">
        <v>471073</v>
      </c>
      <c r="B177" s="7" t="s">
        <v>541</v>
      </c>
      <c r="C177" s="7" t="s">
        <v>367</v>
      </c>
      <c r="D177" s="7" t="s">
        <v>42</v>
      </c>
      <c r="E177" s="8" t="s">
        <v>359</v>
      </c>
      <c r="F177" s="9">
        <v>128697.25</v>
      </c>
    </row>
    <row r="178" spans="1:7">
      <c r="A178" s="1">
        <v>639495</v>
      </c>
      <c r="B178" s="7" t="s">
        <v>542</v>
      </c>
      <c r="C178" s="7" t="s">
        <v>329</v>
      </c>
      <c r="D178" s="7" t="s">
        <v>341</v>
      </c>
      <c r="E178" s="8" t="s">
        <v>543</v>
      </c>
      <c r="F178" s="9">
        <v>20009.22</v>
      </c>
    </row>
    <row r="179" spans="1:7">
      <c r="A179" s="1">
        <v>722808</v>
      </c>
      <c r="B179" s="7" t="s">
        <v>544</v>
      </c>
      <c r="C179" s="7" t="s">
        <v>377</v>
      </c>
      <c r="D179" s="7" t="s">
        <v>341</v>
      </c>
      <c r="E179" s="8" t="s">
        <v>54</v>
      </c>
      <c r="F179" s="9">
        <v>3536.66</v>
      </c>
      <c r="G179" s="1" t="s">
        <v>44</v>
      </c>
    </row>
    <row r="180" spans="1:7">
      <c r="A180" s="1">
        <v>763778</v>
      </c>
      <c r="B180" s="7" t="s">
        <v>545</v>
      </c>
      <c r="C180" s="7" t="s">
        <v>340</v>
      </c>
      <c r="D180" s="7" t="s">
        <v>341</v>
      </c>
      <c r="E180" s="8" t="s">
        <v>57</v>
      </c>
      <c r="F180" s="9">
        <v>66246.39</v>
      </c>
    </row>
    <row r="181" spans="1:7">
      <c r="A181" s="1">
        <v>775300</v>
      </c>
      <c r="B181" s="7" t="s">
        <v>546</v>
      </c>
      <c r="C181" s="7" t="s">
        <v>329</v>
      </c>
      <c r="D181" s="7" t="s">
        <v>341</v>
      </c>
      <c r="E181" s="8" t="s">
        <v>50</v>
      </c>
      <c r="F181" s="9">
        <v>459657.4</v>
      </c>
    </row>
    <row r="182" spans="1:7">
      <c r="A182" s="1">
        <v>830757</v>
      </c>
      <c r="B182" s="7" t="s">
        <v>547</v>
      </c>
      <c r="C182" s="7" t="s">
        <v>340</v>
      </c>
      <c r="D182" s="7" t="s">
        <v>407</v>
      </c>
      <c r="E182" s="8" t="s">
        <v>392</v>
      </c>
      <c r="F182" s="9">
        <v>47792.49</v>
      </c>
    </row>
    <row r="183" spans="1:7">
      <c r="A183" s="1">
        <v>930318</v>
      </c>
      <c r="B183" s="7" t="s">
        <v>548</v>
      </c>
      <c r="C183" s="7" t="s">
        <v>370</v>
      </c>
      <c r="D183" s="7" t="s">
        <v>341</v>
      </c>
      <c r="E183" s="8" t="s">
        <v>57</v>
      </c>
      <c r="F183" s="9">
        <v>142749.49</v>
      </c>
      <c r="G183" s="1" t="s">
        <v>44</v>
      </c>
    </row>
    <row r="184" spans="1:7">
      <c r="A184" s="1">
        <v>1197360</v>
      </c>
      <c r="B184" s="7" t="s">
        <v>549</v>
      </c>
      <c r="C184" s="7" t="s">
        <v>340</v>
      </c>
      <c r="D184" s="7" t="s">
        <v>341</v>
      </c>
      <c r="E184" s="8" t="s">
        <v>57</v>
      </c>
      <c r="F184" s="9">
        <v>714042.27</v>
      </c>
    </row>
    <row r="185" spans="1:7">
      <c r="A185" s="1">
        <v>1197400</v>
      </c>
      <c r="B185" s="7" t="s">
        <v>550</v>
      </c>
      <c r="C185" s="7" t="s">
        <v>329</v>
      </c>
      <c r="D185" s="7" t="s">
        <v>341</v>
      </c>
      <c r="E185" s="8" t="s">
        <v>57</v>
      </c>
      <c r="F185" s="9">
        <v>1469164.93</v>
      </c>
    </row>
    <row r="186" spans="1:7">
      <c r="A186" s="1">
        <v>1642746</v>
      </c>
      <c r="B186" s="7" t="s">
        <v>551</v>
      </c>
      <c r="C186" s="7" t="s">
        <v>329</v>
      </c>
      <c r="D186" s="7" t="s">
        <v>341</v>
      </c>
      <c r="E186" s="8" t="s">
        <v>420</v>
      </c>
      <c r="F186" s="9">
        <v>14904.14</v>
      </c>
      <c r="G186" s="1" t="s">
        <v>44</v>
      </c>
    </row>
    <row r="187" spans="1:7">
      <c r="A187" s="1">
        <v>2085883</v>
      </c>
      <c r="B187" s="7" t="s">
        <v>552</v>
      </c>
      <c r="C187" s="7" t="s">
        <v>377</v>
      </c>
      <c r="D187" s="7" t="s">
        <v>341</v>
      </c>
      <c r="E187" s="8" t="s">
        <v>54</v>
      </c>
      <c r="F187" s="9">
        <v>693062.34</v>
      </c>
    </row>
    <row r="188" spans="1:7">
      <c r="A188" s="1">
        <v>3174216</v>
      </c>
      <c r="B188" s="7" t="s">
        <v>553</v>
      </c>
      <c r="C188" s="7" t="s">
        <v>340</v>
      </c>
      <c r="D188" s="7" t="s">
        <v>353</v>
      </c>
      <c r="E188" s="8" t="s">
        <v>58</v>
      </c>
      <c r="F188" s="9">
        <v>125985.96</v>
      </c>
    </row>
    <row r="189" spans="1:7">
      <c r="A189" s="1">
        <v>3723063</v>
      </c>
      <c r="B189" s="7" t="s">
        <v>554</v>
      </c>
      <c r="C189" s="7" t="s">
        <v>325</v>
      </c>
      <c r="D189" s="7" t="s">
        <v>341</v>
      </c>
      <c r="E189" s="8" t="s">
        <v>58</v>
      </c>
      <c r="F189" s="9">
        <v>9866097.8900000006</v>
      </c>
      <c r="G189" s="1" t="s">
        <v>44</v>
      </c>
    </row>
    <row r="190" spans="1:7">
      <c r="A190" s="1">
        <v>4325575</v>
      </c>
      <c r="B190" s="7" t="s">
        <v>555</v>
      </c>
      <c r="C190" s="7" t="s">
        <v>340</v>
      </c>
      <c r="D190" s="7" t="s">
        <v>326</v>
      </c>
      <c r="E190" s="8" t="s">
        <v>59</v>
      </c>
      <c r="F190" s="9">
        <v>7493289.4299999997</v>
      </c>
      <c r="G190" s="1" t="s">
        <v>44</v>
      </c>
    </row>
    <row r="191" spans="1:7">
      <c r="A191" s="1">
        <v>7013350</v>
      </c>
      <c r="B191" s="7" t="s">
        <v>556</v>
      </c>
      <c r="C191" s="7" t="s">
        <v>379</v>
      </c>
      <c r="D191" s="7" t="s">
        <v>42</v>
      </c>
      <c r="E191" s="8" t="s">
        <v>359</v>
      </c>
      <c r="F191" s="9">
        <v>184999</v>
      </c>
    </row>
    <row r="192" spans="1:7">
      <c r="A192" s="1">
        <v>7019770</v>
      </c>
      <c r="B192" s="7" t="s">
        <v>557</v>
      </c>
      <c r="C192" s="7" t="s">
        <v>340</v>
      </c>
      <c r="D192" s="7" t="s">
        <v>341</v>
      </c>
      <c r="E192" s="8" t="s">
        <v>50</v>
      </c>
      <c r="F192" s="9">
        <v>38683.07</v>
      </c>
    </row>
    <row r="193" spans="1:8">
      <c r="A193" s="1">
        <v>7162515</v>
      </c>
      <c r="B193" s="7" t="s">
        <v>558</v>
      </c>
      <c r="C193" s="7" t="s">
        <v>340</v>
      </c>
      <c r="D193" s="7" t="s">
        <v>341</v>
      </c>
      <c r="E193" s="8" t="s">
        <v>58</v>
      </c>
      <c r="F193" s="9">
        <v>87120.8</v>
      </c>
      <c r="G193" s="1" t="s">
        <v>44</v>
      </c>
    </row>
    <row r="194" spans="1:8">
      <c r="A194" s="1">
        <v>8446473</v>
      </c>
      <c r="B194" s="7" t="s">
        <v>559</v>
      </c>
      <c r="C194" s="7" t="s">
        <v>334</v>
      </c>
      <c r="D194" s="7" t="s">
        <v>353</v>
      </c>
      <c r="E194" s="8" t="s">
        <v>58</v>
      </c>
      <c r="F194" s="9">
        <v>85733.81</v>
      </c>
      <c r="G194" s="1" t="s">
        <v>44</v>
      </c>
    </row>
    <row r="195" spans="1:8">
      <c r="A195" s="1">
        <v>8565791</v>
      </c>
      <c r="B195" s="7" t="s">
        <v>560</v>
      </c>
      <c r="C195" s="7" t="s">
        <v>377</v>
      </c>
      <c r="D195" s="7" t="s">
        <v>341</v>
      </c>
      <c r="E195" s="8" t="s">
        <v>420</v>
      </c>
      <c r="F195" s="9">
        <v>612985.68000000005</v>
      </c>
      <c r="G195" s="1" t="s">
        <v>44</v>
      </c>
    </row>
    <row r="196" spans="1:8">
      <c r="A196" s="1">
        <v>8836181</v>
      </c>
      <c r="B196" s="7" t="s">
        <v>561</v>
      </c>
      <c r="C196" s="7" t="s">
        <v>379</v>
      </c>
      <c r="D196" s="7" t="s">
        <v>42</v>
      </c>
      <c r="E196" s="8" t="s">
        <v>359</v>
      </c>
      <c r="F196" s="9">
        <v>121488.55</v>
      </c>
    </row>
    <row r="197" spans="1:8">
      <c r="A197" s="1">
        <v>15855101</v>
      </c>
      <c r="B197" s="7" t="s">
        <v>562</v>
      </c>
      <c r="C197" s="7" t="s">
        <v>448</v>
      </c>
      <c r="D197" s="7" t="s">
        <v>341</v>
      </c>
      <c r="E197" s="8" t="s">
        <v>477</v>
      </c>
      <c r="F197" s="9">
        <v>26986.51</v>
      </c>
    </row>
    <row r="198" spans="1:8">
      <c r="A198" s="1">
        <v>20407101</v>
      </c>
      <c r="B198" s="7" t="s">
        <v>563</v>
      </c>
      <c r="C198" s="7" t="s">
        <v>329</v>
      </c>
      <c r="D198" s="7" t="s">
        <v>42</v>
      </c>
      <c r="E198" s="8" t="s">
        <v>359</v>
      </c>
      <c r="F198" s="9">
        <v>55449</v>
      </c>
    </row>
    <row r="199" spans="1:8">
      <c r="A199" s="1">
        <v>21475010</v>
      </c>
      <c r="B199" s="7" t="s">
        <v>564</v>
      </c>
      <c r="C199" s="7" t="s">
        <v>459</v>
      </c>
      <c r="D199" s="7" t="s">
        <v>42</v>
      </c>
      <c r="E199" s="8" t="s">
        <v>359</v>
      </c>
      <c r="F199" s="9">
        <v>6502286.6100000003</v>
      </c>
    </row>
    <row r="200" spans="1:8">
      <c r="A200" s="1">
        <v>21603208</v>
      </c>
      <c r="B200" s="7" t="s">
        <v>565</v>
      </c>
      <c r="C200" s="7" t="s">
        <v>566</v>
      </c>
      <c r="D200" s="7" t="s">
        <v>42</v>
      </c>
      <c r="E200" s="8" t="s">
        <v>359</v>
      </c>
      <c r="F200" s="9">
        <v>34785.25</v>
      </c>
    </row>
    <row r="201" spans="1:8">
      <c r="A201" s="1">
        <v>21604823</v>
      </c>
      <c r="B201" s="7" t="s">
        <v>567</v>
      </c>
      <c r="C201" s="7" t="s">
        <v>568</v>
      </c>
      <c r="D201" s="7" t="s">
        <v>42</v>
      </c>
      <c r="E201" s="8" t="s">
        <v>359</v>
      </c>
      <c r="F201" s="9">
        <v>750</v>
      </c>
    </row>
    <row r="202" spans="1:8">
      <c r="A202" s="1">
        <v>21661660</v>
      </c>
      <c r="B202" s="7" t="s">
        <v>569</v>
      </c>
      <c r="C202" s="7" t="s">
        <v>379</v>
      </c>
      <c r="D202" s="7" t="s">
        <v>42</v>
      </c>
      <c r="E202" s="8" t="s">
        <v>359</v>
      </c>
      <c r="F202" s="9">
        <v>4732.6499999999996</v>
      </c>
    </row>
    <row r="203" spans="1:8">
      <c r="A203" s="8" t="s">
        <v>570</v>
      </c>
      <c r="B203" s="7" t="s">
        <v>571</v>
      </c>
      <c r="C203" s="7" t="s">
        <v>325</v>
      </c>
      <c r="D203" s="7" t="s">
        <v>407</v>
      </c>
      <c r="E203" s="8" t="s">
        <v>392</v>
      </c>
      <c r="F203" s="9">
        <v>279718.28000000003</v>
      </c>
      <c r="G203" s="1" t="s">
        <v>44</v>
      </c>
      <c r="H203" s="1" t="s">
        <v>51</v>
      </c>
    </row>
    <row r="204" spans="1:8">
      <c r="A204" s="1">
        <v>22767730</v>
      </c>
      <c r="B204" s="7" t="s">
        <v>572</v>
      </c>
      <c r="C204" s="7" t="s">
        <v>573</v>
      </c>
      <c r="D204" s="7" t="s">
        <v>42</v>
      </c>
      <c r="E204" s="8" t="s">
        <v>359</v>
      </c>
      <c r="F204" s="9">
        <v>517.67999999999995</v>
      </c>
    </row>
    <row r="205" spans="1:8">
      <c r="A205" s="1">
        <v>22777899</v>
      </c>
      <c r="B205" s="7" t="s">
        <v>574</v>
      </c>
      <c r="C205" s="7" t="s">
        <v>379</v>
      </c>
      <c r="D205" s="7" t="s">
        <v>42</v>
      </c>
      <c r="E205" s="8" t="s">
        <v>359</v>
      </c>
      <c r="F205" s="9">
        <v>6814.31</v>
      </c>
    </row>
    <row r="206" spans="1:8">
      <c r="A206" s="1">
        <v>22968183</v>
      </c>
      <c r="B206" s="7" t="s">
        <v>575</v>
      </c>
      <c r="C206" s="7" t="s">
        <v>379</v>
      </c>
      <c r="D206" s="7" t="s">
        <v>42</v>
      </c>
      <c r="E206" s="8" t="s">
        <v>359</v>
      </c>
      <c r="F206" s="9">
        <v>1420</v>
      </c>
    </row>
    <row r="207" spans="1:8">
      <c r="A207" s="1">
        <v>23362427</v>
      </c>
      <c r="B207" s="7" t="s">
        <v>576</v>
      </c>
      <c r="C207" s="7" t="s">
        <v>379</v>
      </c>
      <c r="D207" s="7" t="s">
        <v>42</v>
      </c>
      <c r="E207" s="8" t="s">
        <v>359</v>
      </c>
      <c r="F207" s="9">
        <v>18699.5</v>
      </c>
    </row>
    <row r="208" spans="1:8">
      <c r="A208" s="1">
        <v>24259019</v>
      </c>
      <c r="B208" s="7" t="s">
        <v>577</v>
      </c>
      <c r="C208" s="7" t="s">
        <v>379</v>
      </c>
      <c r="D208" s="7" t="s">
        <v>42</v>
      </c>
      <c r="E208" s="8" t="s">
        <v>359</v>
      </c>
      <c r="F208" s="9">
        <v>2006.5</v>
      </c>
    </row>
    <row r="209" spans="1:6">
      <c r="A209" s="1">
        <v>25222666</v>
      </c>
      <c r="B209" s="7" t="s">
        <v>578</v>
      </c>
      <c r="C209" s="7" t="s">
        <v>379</v>
      </c>
      <c r="D209" s="7" t="s">
        <v>42</v>
      </c>
      <c r="E209" s="8" t="s">
        <v>359</v>
      </c>
      <c r="F209" s="9">
        <v>2275</v>
      </c>
    </row>
    <row r="210" spans="1:6">
      <c r="A210" s="1">
        <v>25452235</v>
      </c>
      <c r="B210" s="7" t="s">
        <v>579</v>
      </c>
      <c r="C210" s="7" t="s">
        <v>340</v>
      </c>
      <c r="D210" s="7" t="s">
        <v>341</v>
      </c>
      <c r="E210" s="8" t="s">
        <v>47</v>
      </c>
      <c r="F210" s="9">
        <v>21580.93</v>
      </c>
    </row>
    <row r="211" spans="1:6">
      <c r="A211" s="1">
        <v>26391322</v>
      </c>
      <c r="B211" s="7" t="s">
        <v>580</v>
      </c>
      <c r="C211" s="7" t="s">
        <v>334</v>
      </c>
      <c r="D211" s="7" t="s">
        <v>42</v>
      </c>
      <c r="E211" s="8" t="s">
        <v>359</v>
      </c>
      <c r="F211" s="9">
        <v>227875</v>
      </c>
    </row>
    <row r="212" spans="1:6">
      <c r="A212" s="1">
        <v>26741285</v>
      </c>
      <c r="B212" s="7" t="s">
        <v>581</v>
      </c>
      <c r="C212" s="7" t="s">
        <v>379</v>
      </c>
      <c r="D212" s="7" t="s">
        <v>42</v>
      </c>
      <c r="E212" s="8" t="s">
        <v>359</v>
      </c>
      <c r="F212" s="9">
        <v>136401.17000000001</v>
      </c>
    </row>
    <row r="213" spans="1:6">
      <c r="A213" s="1">
        <v>27571031</v>
      </c>
      <c r="B213" s="7" t="s">
        <v>582</v>
      </c>
      <c r="C213" s="7" t="s">
        <v>379</v>
      </c>
      <c r="D213" s="7" t="s">
        <v>42</v>
      </c>
      <c r="E213" s="8" t="s">
        <v>359</v>
      </c>
      <c r="F213" s="9">
        <v>3078</v>
      </c>
    </row>
    <row r="214" spans="1:6">
      <c r="A214" s="1">
        <v>29702895</v>
      </c>
      <c r="B214" s="7" t="s">
        <v>583</v>
      </c>
      <c r="C214" s="7" t="s">
        <v>379</v>
      </c>
      <c r="D214" s="7" t="s">
        <v>42</v>
      </c>
      <c r="E214" s="8" t="s">
        <v>359</v>
      </c>
      <c r="F214" s="9">
        <v>11529</v>
      </c>
    </row>
    <row r="215" spans="1:6">
      <c r="A215" s="1">
        <v>30305004</v>
      </c>
      <c r="B215" s="7" t="s">
        <v>584</v>
      </c>
      <c r="C215" s="7" t="s">
        <v>379</v>
      </c>
      <c r="D215" s="7" t="s">
        <v>42</v>
      </c>
      <c r="E215" s="8" t="s">
        <v>359</v>
      </c>
      <c r="F215" s="9">
        <v>4850</v>
      </c>
    </row>
    <row r="216" spans="1:6">
      <c r="A216" s="1">
        <v>30306464</v>
      </c>
      <c r="B216" s="7" t="s">
        <v>585</v>
      </c>
      <c r="C216" s="7" t="s">
        <v>566</v>
      </c>
      <c r="D216" s="7" t="s">
        <v>42</v>
      </c>
      <c r="E216" s="8" t="s">
        <v>359</v>
      </c>
      <c r="F216" s="9">
        <v>54053.279999999999</v>
      </c>
    </row>
    <row r="217" spans="1:6">
      <c r="A217" s="1">
        <v>30308080</v>
      </c>
      <c r="B217" s="7" t="s">
        <v>586</v>
      </c>
      <c r="C217" s="7" t="s">
        <v>379</v>
      </c>
      <c r="D217" s="7" t="s">
        <v>42</v>
      </c>
      <c r="E217" s="8" t="s">
        <v>359</v>
      </c>
      <c r="F217" s="9">
        <v>6230</v>
      </c>
    </row>
    <row r="218" spans="1:6">
      <c r="A218" s="1">
        <v>30309463</v>
      </c>
      <c r="B218" s="7" t="s">
        <v>587</v>
      </c>
      <c r="C218" s="7" t="s">
        <v>379</v>
      </c>
      <c r="D218" s="7" t="s">
        <v>42</v>
      </c>
      <c r="E218" s="8" t="s">
        <v>359</v>
      </c>
      <c r="F218" s="9">
        <v>49686.15</v>
      </c>
    </row>
    <row r="219" spans="1:6">
      <c r="A219" s="1">
        <v>30349576</v>
      </c>
      <c r="B219" s="7" t="s">
        <v>588</v>
      </c>
      <c r="C219" s="7" t="s">
        <v>589</v>
      </c>
      <c r="D219" s="7" t="s">
        <v>42</v>
      </c>
      <c r="E219" s="8" t="s">
        <v>359</v>
      </c>
      <c r="F219" s="9">
        <v>12831.88</v>
      </c>
    </row>
    <row r="220" spans="1:6">
      <c r="A220" s="1">
        <v>30431432</v>
      </c>
      <c r="B220" s="7" t="s">
        <v>590</v>
      </c>
      <c r="C220" s="7" t="s">
        <v>379</v>
      </c>
      <c r="D220" s="7" t="s">
        <v>42</v>
      </c>
      <c r="E220" s="8" t="s">
        <v>359</v>
      </c>
      <c r="F220" s="9">
        <v>7645</v>
      </c>
    </row>
    <row r="221" spans="1:6">
      <c r="A221" s="1">
        <v>30592707</v>
      </c>
      <c r="B221" s="7" t="s">
        <v>591</v>
      </c>
      <c r="C221" s="7" t="s">
        <v>379</v>
      </c>
      <c r="D221" s="7" t="s">
        <v>42</v>
      </c>
      <c r="E221" s="8" t="s">
        <v>359</v>
      </c>
      <c r="F221" s="9">
        <v>4569</v>
      </c>
    </row>
    <row r="222" spans="1:6">
      <c r="A222" s="1">
        <v>31101042</v>
      </c>
      <c r="B222" s="7" t="s">
        <v>592</v>
      </c>
      <c r="C222" s="7" t="s">
        <v>379</v>
      </c>
      <c r="D222" s="7" t="s">
        <v>42</v>
      </c>
      <c r="E222" s="8" t="s">
        <v>359</v>
      </c>
      <c r="F222" s="9">
        <v>9375</v>
      </c>
    </row>
    <row r="223" spans="1:6">
      <c r="A223" s="1">
        <v>31251335</v>
      </c>
      <c r="B223" s="7" t="s">
        <v>593</v>
      </c>
      <c r="C223" s="7" t="s">
        <v>379</v>
      </c>
      <c r="D223" s="7" t="s">
        <v>42</v>
      </c>
      <c r="E223" s="8" t="s">
        <v>359</v>
      </c>
      <c r="F223" s="9">
        <v>14300</v>
      </c>
    </row>
    <row r="224" spans="1:6">
      <c r="A224" s="1">
        <v>31378805</v>
      </c>
      <c r="B224" s="7" t="s">
        <v>594</v>
      </c>
      <c r="C224" s="7" t="s">
        <v>379</v>
      </c>
      <c r="D224" s="7" t="s">
        <v>42</v>
      </c>
      <c r="E224" s="8" t="s">
        <v>359</v>
      </c>
      <c r="F224" s="9">
        <v>14800</v>
      </c>
    </row>
    <row r="225" spans="1:7">
      <c r="A225" s="1">
        <v>32531444</v>
      </c>
      <c r="B225" s="7" t="s">
        <v>595</v>
      </c>
      <c r="C225" s="7" t="s">
        <v>379</v>
      </c>
      <c r="D225" s="7" t="s">
        <v>42</v>
      </c>
      <c r="E225" s="8" t="s">
        <v>359</v>
      </c>
      <c r="F225" s="9">
        <v>37885</v>
      </c>
    </row>
    <row r="226" spans="1:7">
      <c r="A226" s="1">
        <v>32697000</v>
      </c>
      <c r="B226" s="7" t="s">
        <v>596</v>
      </c>
      <c r="C226" s="7" t="s">
        <v>459</v>
      </c>
      <c r="D226" s="7" t="s">
        <v>42</v>
      </c>
      <c r="E226" s="8" t="s">
        <v>359</v>
      </c>
      <c r="F226" s="9">
        <v>961428.21</v>
      </c>
    </row>
    <row r="227" spans="1:7">
      <c r="A227" s="1">
        <v>33066500</v>
      </c>
      <c r="B227" s="7" t="s">
        <v>597</v>
      </c>
      <c r="C227" s="7" t="s">
        <v>340</v>
      </c>
      <c r="D227" s="7" t="s">
        <v>341</v>
      </c>
      <c r="E227" s="8" t="s">
        <v>50</v>
      </c>
      <c r="F227" s="9">
        <v>3572.23</v>
      </c>
    </row>
    <row r="228" spans="1:7">
      <c r="A228" s="1">
        <v>33324242</v>
      </c>
      <c r="B228" s="7" t="s">
        <v>598</v>
      </c>
      <c r="C228" s="7" t="s">
        <v>459</v>
      </c>
      <c r="D228" s="7" t="s">
        <v>42</v>
      </c>
      <c r="E228" s="8" t="s">
        <v>359</v>
      </c>
      <c r="F228" s="9">
        <v>28113.54</v>
      </c>
    </row>
    <row r="229" spans="1:7">
      <c r="A229" s="1">
        <v>33427000</v>
      </c>
      <c r="B229" s="7" t="s">
        <v>599</v>
      </c>
      <c r="C229" s="7" t="s">
        <v>379</v>
      </c>
      <c r="D229" s="7" t="s">
        <v>42</v>
      </c>
      <c r="E229" s="8" t="s">
        <v>359</v>
      </c>
      <c r="F229" s="9">
        <v>17951.12</v>
      </c>
    </row>
    <row r="230" spans="1:7">
      <c r="A230" s="1">
        <v>33453263</v>
      </c>
      <c r="B230" s="7" t="s">
        <v>600</v>
      </c>
      <c r="C230" s="7" t="s">
        <v>367</v>
      </c>
      <c r="D230" s="7" t="s">
        <v>42</v>
      </c>
      <c r="E230" s="8" t="s">
        <v>359</v>
      </c>
      <c r="F230" s="9">
        <v>1599611.53</v>
      </c>
    </row>
    <row r="231" spans="1:7">
      <c r="A231" s="1">
        <v>33480450</v>
      </c>
      <c r="B231" s="7" t="s">
        <v>601</v>
      </c>
      <c r="C231" s="7" t="s">
        <v>379</v>
      </c>
      <c r="D231" s="7" t="s">
        <v>42</v>
      </c>
      <c r="E231" s="8" t="s">
        <v>359</v>
      </c>
      <c r="F231" s="9">
        <v>8164.66</v>
      </c>
    </row>
    <row r="232" spans="1:7">
      <c r="A232" s="1">
        <v>33646060</v>
      </c>
      <c r="B232" s="7" t="s">
        <v>602</v>
      </c>
      <c r="C232" s="7" t="s">
        <v>379</v>
      </c>
      <c r="D232" s="7" t="s">
        <v>42</v>
      </c>
      <c r="E232" s="8" t="s">
        <v>359</v>
      </c>
      <c r="F232" s="9">
        <v>1456</v>
      </c>
    </row>
    <row r="233" spans="1:7">
      <c r="A233" s="1">
        <v>33773377</v>
      </c>
      <c r="B233" s="7" t="s">
        <v>603</v>
      </c>
      <c r="C233" s="7" t="s">
        <v>379</v>
      </c>
      <c r="D233" s="7" t="s">
        <v>42</v>
      </c>
      <c r="E233" s="8" t="s">
        <v>359</v>
      </c>
      <c r="F233" s="9">
        <v>500</v>
      </c>
    </row>
    <row r="234" spans="1:7">
      <c r="A234" s="1">
        <v>33918050</v>
      </c>
      <c r="B234" s="7" t="s">
        <v>604</v>
      </c>
      <c r="C234" s="7" t="s">
        <v>379</v>
      </c>
      <c r="D234" s="7" t="s">
        <v>42</v>
      </c>
      <c r="E234" s="8" t="s">
        <v>359</v>
      </c>
      <c r="F234" s="9">
        <v>88436.75</v>
      </c>
    </row>
    <row r="235" spans="1:7">
      <c r="A235" s="1">
        <v>35111887</v>
      </c>
      <c r="B235" s="7" t="s">
        <v>605</v>
      </c>
      <c r="C235" s="7" t="s">
        <v>325</v>
      </c>
      <c r="D235" s="7" t="s">
        <v>42</v>
      </c>
      <c r="E235" s="8" t="s">
        <v>359</v>
      </c>
      <c r="F235" s="9">
        <v>2206</v>
      </c>
      <c r="G235" s="1" t="s">
        <v>44</v>
      </c>
    </row>
    <row r="236" spans="1:7">
      <c r="A236" s="1">
        <v>35145026</v>
      </c>
      <c r="B236" s="7" t="s">
        <v>606</v>
      </c>
      <c r="C236" s="7" t="s">
        <v>379</v>
      </c>
      <c r="D236" s="7" t="s">
        <v>42</v>
      </c>
      <c r="E236" s="8" t="s">
        <v>359</v>
      </c>
      <c r="F236" s="9">
        <v>52055</v>
      </c>
    </row>
    <row r="237" spans="1:7">
      <c r="A237" s="1">
        <v>35251248</v>
      </c>
      <c r="B237" s="7" t="s">
        <v>607</v>
      </c>
      <c r="C237" s="7" t="s">
        <v>334</v>
      </c>
      <c r="D237" s="7" t="s">
        <v>42</v>
      </c>
      <c r="E237" s="8" t="s">
        <v>359</v>
      </c>
      <c r="F237" s="9">
        <v>1322942.8400000001</v>
      </c>
      <c r="G237" s="1" t="s">
        <v>44</v>
      </c>
    </row>
    <row r="238" spans="1:7">
      <c r="A238" s="1">
        <v>35828485</v>
      </c>
      <c r="B238" s="7" t="s">
        <v>608</v>
      </c>
      <c r="C238" s="7" t="s">
        <v>379</v>
      </c>
      <c r="D238" s="7" t="s">
        <v>42</v>
      </c>
      <c r="E238" s="8" t="s">
        <v>359</v>
      </c>
      <c r="F238" s="9">
        <v>1775</v>
      </c>
    </row>
    <row r="239" spans="1:7">
      <c r="A239" s="1">
        <v>36102030</v>
      </c>
      <c r="B239" s="7" t="s">
        <v>609</v>
      </c>
      <c r="C239" s="7" t="s">
        <v>379</v>
      </c>
      <c r="D239" s="7" t="s">
        <v>42</v>
      </c>
      <c r="E239" s="8" t="s">
        <v>359</v>
      </c>
      <c r="F239" s="9">
        <v>917627</v>
      </c>
    </row>
    <row r="240" spans="1:7">
      <c r="A240" s="1">
        <v>36349000</v>
      </c>
      <c r="B240" s="7" t="s">
        <v>610</v>
      </c>
      <c r="C240" s="7" t="s">
        <v>379</v>
      </c>
      <c r="D240" s="7" t="s">
        <v>42</v>
      </c>
      <c r="E240" s="8" t="s">
        <v>359</v>
      </c>
      <c r="F240" s="9">
        <v>43083.49</v>
      </c>
    </row>
    <row r="241" spans="1:7">
      <c r="A241" s="1">
        <v>36444543</v>
      </c>
      <c r="B241" s="7" t="s">
        <v>611</v>
      </c>
      <c r="C241" s="7" t="s">
        <v>573</v>
      </c>
      <c r="D241" s="7" t="s">
        <v>42</v>
      </c>
      <c r="E241" s="8" t="s">
        <v>359</v>
      </c>
      <c r="F241" s="9">
        <v>10376.18</v>
      </c>
    </row>
    <row r="242" spans="1:7">
      <c r="A242" s="1">
        <v>36481010</v>
      </c>
      <c r="B242" s="7" t="s">
        <v>612</v>
      </c>
      <c r="C242" s="7" t="s">
        <v>379</v>
      </c>
      <c r="D242" s="7" t="s">
        <v>42</v>
      </c>
      <c r="E242" s="8" t="s">
        <v>359</v>
      </c>
      <c r="F242" s="9">
        <v>316686.33</v>
      </c>
    </row>
    <row r="243" spans="1:7">
      <c r="A243" s="1">
        <v>36737139</v>
      </c>
      <c r="B243" s="7" t="s">
        <v>613</v>
      </c>
      <c r="C243" s="7" t="s">
        <v>532</v>
      </c>
      <c r="D243" s="7" t="s">
        <v>42</v>
      </c>
      <c r="E243" s="8" t="s">
        <v>359</v>
      </c>
      <c r="F243" s="9">
        <v>0</v>
      </c>
    </row>
    <row r="244" spans="1:7">
      <c r="A244" s="1">
        <v>36869500</v>
      </c>
      <c r="B244" s="7" t="s">
        <v>614</v>
      </c>
      <c r="C244" s="7" t="s">
        <v>367</v>
      </c>
      <c r="D244" s="7" t="s">
        <v>42</v>
      </c>
      <c r="E244" s="8" t="s">
        <v>359</v>
      </c>
      <c r="F244" s="9">
        <v>1935428.63</v>
      </c>
      <c r="G244" s="1" t="s">
        <v>44</v>
      </c>
    </row>
    <row r="245" spans="1:7">
      <c r="A245" s="1">
        <v>36884500</v>
      </c>
      <c r="B245" s="7" t="s">
        <v>615</v>
      </c>
      <c r="C245" s="7" t="s">
        <v>367</v>
      </c>
      <c r="D245" s="7" t="s">
        <v>42</v>
      </c>
      <c r="E245" s="8" t="s">
        <v>359</v>
      </c>
      <c r="F245" s="9">
        <v>3539.56</v>
      </c>
    </row>
    <row r="246" spans="1:7">
      <c r="A246" s="1">
        <v>36998300</v>
      </c>
      <c r="B246" s="7" t="s">
        <v>616</v>
      </c>
      <c r="C246" s="7" t="s">
        <v>367</v>
      </c>
      <c r="D246" s="7" t="s">
        <v>42</v>
      </c>
      <c r="E246" s="8" t="s">
        <v>359</v>
      </c>
      <c r="F246" s="9">
        <v>5100</v>
      </c>
    </row>
    <row r="247" spans="1:7">
      <c r="A247" s="1">
        <v>37963356</v>
      </c>
      <c r="B247" s="7" t="s">
        <v>617</v>
      </c>
      <c r="C247" s="7" t="s">
        <v>379</v>
      </c>
      <c r="D247" s="7" t="s">
        <v>42</v>
      </c>
      <c r="E247" s="8" t="s">
        <v>359</v>
      </c>
      <c r="F247" s="9">
        <v>5590</v>
      </c>
    </row>
    <row r="248" spans="1:7">
      <c r="A248" s="1">
        <v>38118787</v>
      </c>
      <c r="B248" s="7" t="s">
        <v>618</v>
      </c>
      <c r="C248" s="7" t="s">
        <v>568</v>
      </c>
      <c r="D248" s="7" t="s">
        <v>42</v>
      </c>
      <c r="E248" s="8" t="s">
        <v>359</v>
      </c>
      <c r="F248" s="9">
        <v>7592</v>
      </c>
    </row>
    <row r="249" spans="1:7">
      <c r="A249" s="1">
        <v>38169999</v>
      </c>
      <c r="B249" s="7" t="s">
        <v>619</v>
      </c>
      <c r="C249" s="7" t="s">
        <v>379</v>
      </c>
      <c r="D249" s="7" t="s">
        <v>42</v>
      </c>
      <c r="E249" s="8" t="s">
        <v>359</v>
      </c>
      <c r="F249" s="9">
        <v>879.38</v>
      </c>
    </row>
    <row r="250" spans="1:7">
      <c r="A250" s="1">
        <v>39153030</v>
      </c>
      <c r="B250" s="7" t="s">
        <v>620</v>
      </c>
      <c r="C250" s="7" t="s">
        <v>379</v>
      </c>
      <c r="D250" s="7" t="s">
        <v>42</v>
      </c>
      <c r="E250" s="8" t="s">
        <v>359</v>
      </c>
      <c r="F250" s="9">
        <v>3003357.94</v>
      </c>
    </row>
    <row r="251" spans="1:7">
      <c r="A251" s="1">
        <v>39186644</v>
      </c>
      <c r="B251" s="7" t="s">
        <v>621</v>
      </c>
      <c r="C251" s="7" t="s">
        <v>340</v>
      </c>
      <c r="D251" s="7" t="s">
        <v>42</v>
      </c>
      <c r="E251" s="8" t="s">
        <v>359</v>
      </c>
      <c r="F251" s="9">
        <v>27698.5</v>
      </c>
    </row>
    <row r="252" spans="1:7">
      <c r="A252" s="1">
        <v>39488000</v>
      </c>
      <c r="B252" s="7" t="s">
        <v>622</v>
      </c>
      <c r="C252" s="7" t="s">
        <v>379</v>
      </c>
      <c r="D252" s="7" t="s">
        <v>42</v>
      </c>
      <c r="E252" s="8" t="s">
        <v>359</v>
      </c>
      <c r="F252" s="9">
        <v>32030.15</v>
      </c>
    </row>
    <row r="253" spans="1:7">
      <c r="A253" s="1">
        <v>39533262</v>
      </c>
      <c r="B253" s="7" t="s">
        <v>623</v>
      </c>
      <c r="C253" s="7" t="s">
        <v>624</v>
      </c>
      <c r="D253" s="7" t="s">
        <v>341</v>
      </c>
      <c r="E253" s="8" t="s">
        <v>330</v>
      </c>
      <c r="F253" s="9">
        <v>183430.9</v>
      </c>
    </row>
    <row r="254" spans="1:7">
      <c r="A254" s="1">
        <v>39690969</v>
      </c>
      <c r="B254" s="7" t="s">
        <v>625</v>
      </c>
      <c r="C254" s="7" t="s">
        <v>325</v>
      </c>
      <c r="D254" s="7" t="s">
        <v>42</v>
      </c>
      <c r="E254" s="8" t="s">
        <v>359</v>
      </c>
      <c r="F254" s="9">
        <v>616</v>
      </c>
    </row>
    <row r="255" spans="1:7">
      <c r="A255" s="1">
        <v>39904500</v>
      </c>
      <c r="B255" s="7" t="s">
        <v>626</v>
      </c>
      <c r="C255" s="7" t="s">
        <v>379</v>
      </c>
      <c r="D255" s="7" t="s">
        <v>42</v>
      </c>
      <c r="E255" s="8" t="s">
        <v>359</v>
      </c>
      <c r="F255" s="9">
        <v>80000</v>
      </c>
    </row>
    <row r="256" spans="1:7">
      <c r="A256" s="1">
        <v>40144100</v>
      </c>
      <c r="B256" s="7" t="s">
        <v>627</v>
      </c>
      <c r="C256" s="7" t="s">
        <v>379</v>
      </c>
      <c r="D256" s="7" t="s">
        <v>42</v>
      </c>
      <c r="E256" s="8" t="s">
        <v>359</v>
      </c>
      <c r="F256" s="9">
        <v>1500</v>
      </c>
    </row>
    <row r="257" spans="1:8">
      <c r="A257" s="1">
        <v>40204747</v>
      </c>
      <c r="B257" s="7" t="s">
        <v>628</v>
      </c>
      <c r="C257" s="7" t="s">
        <v>379</v>
      </c>
      <c r="D257" s="7" t="s">
        <v>42</v>
      </c>
      <c r="E257" s="8" t="s">
        <v>359</v>
      </c>
      <c r="F257" s="9">
        <v>600</v>
      </c>
    </row>
    <row r="258" spans="1:8">
      <c r="A258" s="1">
        <v>40454991</v>
      </c>
      <c r="B258" s="7" t="s">
        <v>629</v>
      </c>
      <c r="C258" s="7" t="s">
        <v>630</v>
      </c>
      <c r="D258" s="7" t="s">
        <v>42</v>
      </c>
      <c r="E258" s="8" t="s">
        <v>359</v>
      </c>
      <c r="F258" s="9">
        <v>7166.56</v>
      </c>
    </row>
    <row r="259" spans="1:8">
      <c r="A259" s="1">
        <v>40844441</v>
      </c>
      <c r="B259" s="7" t="s">
        <v>631</v>
      </c>
      <c r="C259" s="7" t="s">
        <v>632</v>
      </c>
      <c r="D259" s="7" t="s">
        <v>42</v>
      </c>
      <c r="E259" s="8" t="s">
        <v>359</v>
      </c>
      <c r="F259" s="9">
        <v>18880</v>
      </c>
      <c r="G259" s="1" t="s">
        <v>44</v>
      </c>
    </row>
    <row r="260" spans="1:8">
      <c r="A260" s="1">
        <v>40962508</v>
      </c>
      <c r="B260" s="7" t="s">
        <v>633</v>
      </c>
      <c r="C260" s="7" t="s">
        <v>589</v>
      </c>
      <c r="D260" s="7" t="s">
        <v>42</v>
      </c>
      <c r="E260" s="8" t="s">
        <v>359</v>
      </c>
      <c r="F260" s="9">
        <v>734650.37</v>
      </c>
    </row>
    <row r="261" spans="1:8">
      <c r="A261" s="1">
        <v>42618618</v>
      </c>
      <c r="B261" s="7" t="s">
        <v>634</v>
      </c>
      <c r="C261" s="7" t="s">
        <v>635</v>
      </c>
      <c r="D261" s="7" t="s">
        <v>42</v>
      </c>
      <c r="E261" s="8" t="s">
        <v>359</v>
      </c>
      <c r="F261" s="9">
        <v>3029.04</v>
      </c>
    </row>
    <row r="262" spans="1:8">
      <c r="A262" s="1">
        <v>43229850</v>
      </c>
      <c r="B262" s="7" t="s">
        <v>636</v>
      </c>
      <c r="C262" s="7" t="s">
        <v>379</v>
      </c>
      <c r="D262" s="7" t="s">
        <v>42</v>
      </c>
      <c r="E262" s="8" t="s">
        <v>359</v>
      </c>
      <c r="F262" s="9">
        <v>5714.78</v>
      </c>
    </row>
    <row r="263" spans="1:8">
      <c r="A263" s="1">
        <v>43250000</v>
      </c>
      <c r="B263" s="7" t="s">
        <v>637</v>
      </c>
      <c r="C263" s="7" t="s">
        <v>379</v>
      </c>
      <c r="D263" s="7" t="s">
        <v>42</v>
      </c>
      <c r="E263" s="8" t="s">
        <v>359</v>
      </c>
      <c r="F263" s="9">
        <v>3482</v>
      </c>
    </row>
    <row r="264" spans="1:8">
      <c r="A264" s="1">
        <v>43451516</v>
      </c>
      <c r="B264" s="7" t="s">
        <v>638</v>
      </c>
      <c r="C264" s="7" t="s">
        <v>566</v>
      </c>
      <c r="D264" s="7" t="s">
        <v>42</v>
      </c>
      <c r="E264" s="8" t="s">
        <v>359</v>
      </c>
      <c r="F264" s="9">
        <v>11963.91</v>
      </c>
    </row>
    <row r="265" spans="1:8">
      <c r="A265" s="1">
        <v>43626243</v>
      </c>
      <c r="B265" s="7" t="s">
        <v>639</v>
      </c>
      <c r="C265" s="7" t="s">
        <v>367</v>
      </c>
      <c r="D265" s="7" t="s">
        <v>42</v>
      </c>
      <c r="E265" s="8" t="s">
        <v>359</v>
      </c>
      <c r="F265" s="9">
        <v>4335</v>
      </c>
    </row>
    <row r="266" spans="1:8">
      <c r="A266" s="1">
        <v>43865000</v>
      </c>
      <c r="B266" s="7" t="s">
        <v>640</v>
      </c>
      <c r="C266" s="7" t="s">
        <v>379</v>
      </c>
      <c r="D266" s="7" t="s">
        <v>42</v>
      </c>
      <c r="E266" s="8" t="s">
        <v>359</v>
      </c>
      <c r="F266" s="9">
        <v>103591.89</v>
      </c>
    </row>
    <row r="267" spans="1:8">
      <c r="A267" s="1">
        <v>43958888</v>
      </c>
      <c r="B267" s="7" t="s">
        <v>641</v>
      </c>
      <c r="C267" s="7" t="s">
        <v>379</v>
      </c>
      <c r="D267" s="7" t="s">
        <v>42</v>
      </c>
      <c r="E267" s="8" t="s">
        <v>359</v>
      </c>
      <c r="F267" s="9">
        <v>5017.7</v>
      </c>
    </row>
    <row r="268" spans="1:8">
      <c r="A268" s="1">
        <v>44440545</v>
      </c>
      <c r="B268" s="7" t="s">
        <v>642</v>
      </c>
      <c r="C268" s="7" t="s">
        <v>379</v>
      </c>
      <c r="D268" s="7" t="s">
        <v>42</v>
      </c>
      <c r="E268" s="8" t="s">
        <v>359</v>
      </c>
      <c r="F268" s="9">
        <v>2281.5</v>
      </c>
    </row>
    <row r="269" spans="1:8">
      <c r="A269" s="1">
        <v>44450600</v>
      </c>
      <c r="B269" s="7" t="s">
        <v>643</v>
      </c>
      <c r="C269" s="7" t="s">
        <v>379</v>
      </c>
      <c r="D269" s="7" t="s">
        <v>42</v>
      </c>
      <c r="E269" s="8" t="s">
        <v>359</v>
      </c>
      <c r="F269" s="9">
        <v>21500</v>
      </c>
    </row>
    <row r="270" spans="1:8">
      <c r="A270" s="8" t="s">
        <v>644</v>
      </c>
      <c r="B270" s="7" t="s">
        <v>645</v>
      </c>
      <c r="C270" s="7" t="s">
        <v>325</v>
      </c>
      <c r="D270" s="7" t="s">
        <v>407</v>
      </c>
      <c r="E270" s="8" t="s">
        <v>392</v>
      </c>
      <c r="F270" s="9">
        <v>227016.29</v>
      </c>
      <c r="G270" s="1" t="s">
        <v>44</v>
      </c>
      <c r="H270" s="1" t="s">
        <v>51</v>
      </c>
    </row>
    <row r="271" spans="1:8">
      <c r="A271" s="1">
        <v>44525354</v>
      </c>
      <c r="B271" s="7" t="s">
        <v>646</v>
      </c>
      <c r="C271" s="7" t="s">
        <v>379</v>
      </c>
      <c r="D271" s="7" t="s">
        <v>42</v>
      </c>
      <c r="E271" s="8" t="s">
        <v>359</v>
      </c>
      <c r="F271" s="9">
        <v>1900</v>
      </c>
    </row>
    <row r="272" spans="1:8">
      <c r="A272" s="1">
        <v>44846699</v>
      </c>
      <c r="B272" s="7" t="s">
        <v>647</v>
      </c>
      <c r="C272" s="7" t="s">
        <v>630</v>
      </c>
      <c r="D272" s="7" t="s">
        <v>42</v>
      </c>
      <c r="E272" s="8" t="s">
        <v>359</v>
      </c>
      <c r="F272" s="9">
        <v>44492</v>
      </c>
    </row>
    <row r="273" spans="1:7">
      <c r="A273" s="1">
        <v>44850600</v>
      </c>
      <c r="B273" s="7" t="s">
        <v>648</v>
      </c>
      <c r="C273" s="7" t="s">
        <v>379</v>
      </c>
      <c r="D273" s="7" t="s">
        <v>42</v>
      </c>
      <c r="E273" s="8" t="s">
        <v>359</v>
      </c>
      <c r="F273" s="9">
        <v>4080</v>
      </c>
    </row>
    <row r="274" spans="1:7">
      <c r="A274" s="1">
        <v>44887150</v>
      </c>
      <c r="B274" s="7" t="s">
        <v>649</v>
      </c>
      <c r="C274" s="7" t="s">
        <v>379</v>
      </c>
      <c r="D274" s="7" t="s">
        <v>42</v>
      </c>
      <c r="E274" s="8" t="s">
        <v>359</v>
      </c>
      <c r="F274" s="9">
        <v>12520.6</v>
      </c>
    </row>
    <row r="275" spans="1:7">
      <c r="A275" s="1">
        <v>44916366</v>
      </c>
      <c r="B275" s="7" t="s">
        <v>650</v>
      </c>
      <c r="C275" s="7" t="s">
        <v>377</v>
      </c>
      <c r="D275" s="7" t="s">
        <v>42</v>
      </c>
      <c r="E275" s="8" t="s">
        <v>359</v>
      </c>
      <c r="F275" s="9">
        <v>16303.66</v>
      </c>
      <c r="G275" s="1" t="s">
        <v>44</v>
      </c>
    </row>
    <row r="276" spans="1:7">
      <c r="A276" s="1">
        <v>45121212</v>
      </c>
      <c r="B276" s="7" t="s">
        <v>651</v>
      </c>
      <c r="C276" s="7" t="s">
        <v>379</v>
      </c>
      <c r="D276" s="7" t="s">
        <v>42</v>
      </c>
      <c r="E276" s="8" t="s">
        <v>359</v>
      </c>
      <c r="F276" s="9">
        <v>12040</v>
      </c>
    </row>
    <row r="277" spans="1:7">
      <c r="A277" s="1">
        <v>45160546</v>
      </c>
      <c r="B277" s="7" t="s">
        <v>652</v>
      </c>
      <c r="C277" s="7" t="s">
        <v>379</v>
      </c>
      <c r="D277" s="7" t="s">
        <v>42</v>
      </c>
      <c r="E277" s="8" t="s">
        <v>359</v>
      </c>
      <c r="F277" s="9">
        <v>943.17</v>
      </c>
    </row>
    <row r="278" spans="1:7">
      <c r="A278" s="1">
        <v>45762525</v>
      </c>
      <c r="B278" s="7" t="s">
        <v>653</v>
      </c>
      <c r="C278" s="7" t="s">
        <v>379</v>
      </c>
      <c r="D278" s="7" t="s">
        <v>42</v>
      </c>
      <c r="E278" s="8" t="s">
        <v>359</v>
      </c>
      <c r="F278" s="9">
        <v>6105.74</v>
      </c>
    </row>
    <row r="279" spans="1:7">
      <c r="A279" s="1">
        <v>45768798</v>
      </c>
      <c r="B279" s="7" t="s">
        <v>654</v>
      </c>
      <c r="C279" s="7" t="s">
        <v>379</v>
      </c>
      <c r="D279" s="7" t="s">
        <v>42</v>
      </c>
      <c r="E279" s="8" t="s">
        <v>359</v>
      </c>
      <c r="F279" s="9">
        <v>2737</v>
      </c>
    </row>
    <row r="280" spans="1:7">
      <c r="A280" s="1">
        <v>45801114</v>
      </c>
      <c r="B280" s="7" t="s">
        <v>655</v>
      </c>
      <c r="C280" s="7" t="s">
        <v>379</v>
      </c>
      <c r="D280" s="7" t="s">
        <v>42</v>
      </c>
      <c r="E280" s="8" t="s">
        <v>359</v>
      </c>
      <c r="F280" s="9">
        <v>6620</v>
      </c>
    </row>
    <row r="281" spans="1:7">
      <c r="A281" s="1">
        <v>45866222</v>
      </c>
      <c r="B281" s="7" t="s">
        <v>656</v>
      </c>
      <c r="C281" s="7" t="s">
        <v>379</v>
      </c>
      <c r="D281" s="7" t="s">
        <v>42</v>
      </c>
      <c r="E281" s="8" t="s">
        <v>359</v>
      </c>
      <c r="F281" s="9">
        <v>3544</v>
      </c>
    </row>
    <row r="282" spans="1:7">
      <c r="A282" s="1">
        <v>45868638</v>
      </c>
      <c r="B282" s="7" t="s">
        <v>657</v>
      </c>
      <c r="C282" s="7" t="s">
        <v>658</v>
      </c>
      <c r="D282" s="7" t="s">
        <v>42</v>
      </c>
      <c r="E282" s="8" t="s">
        <v>359</v>
      </c>
      <c r="F282" s="9">
        <v>22486.91</v>
      </c>
    </row>
    <row r="283" spans="1:7">
      <c r="A283" s="1">
        <v>45870111</v>
      </c>
      <c r="B283" s="7" t="s">
        <v>659</v>
      </c>
      <c r="C283" s="7" t="s">
        <v>379</v>
      </c>
      <c r="D283" s="7" t="s">
        <v>42</v>
      </c>
      <c r="E283" s="8" t="s">
        <v>359</v>
      </c>
      <c r="F283" s="9">
        <v>27722.560000000001</v>
      </c>
    </row>
    <row r="284" spans="1:7">
      <c r="A284" s="1">
        <v>45871001</v>
      </c>
      <c r="B284" s="7" t="s">
        <v>660</v>
      </c>
      <c r="C284" s="7" t="s">
        <v>379</v>
      </c>
      <c r="D284" s="7" t="s">
        <v>42</v>
      </c>
      <c r="E284" s="8" t="s">
        <v>359</v>
      </c>
      <c r="F284" s="9">
        <v>4098.38</v>
      </c>
    </row>
    <row r="285" spans="1:7">
      <c r="A285" s="1">
        <v>45893921</v>
      </c>
      <c r="B285" s="7" t="s">
        <v>661</v>
      </c>
      <c r="C285" s="7" t="s">
        <v>379</v>
      </c>
      <c r="D285" s="7" t="s">
        <v>42</v>
      </c>
      <c r="E285" s="8" t="s">
        <v>359</v>
      </c>
      <c r="F285" s="9">
        <v>24688</v>
      </c>
    </row>
    <row r="286" spans="1:7">
      <c r="A286" s="1">
        <v>45908070</v>
      </c>
      <c r="B286" s="7" t="s">
        <v>662</v>
      </c>
      <c r="C286" s="7" t="s">
        <v>379</v>
      </c>
      <c r="D286" s="7" t="s">
        <v>42</v>
      </c>
      <c r="E286" s="8" t="s">
        <v>359</v>
      </c>
      <c r="F286" s="9">
        <v>7660</v>
      </c>
    </row>
    <row r="287" spans="1:7">
      <c r="A287" s="1">
        <v>46150097</v>
      </c>
      <c r="B287" s="7" t="s">
        <v>663</v>
      </c>
      <c r="C287" s="7" t="s">
        <v>334</v>
      </c>
      <c r="D287" s="7" t="s">
        <v>42</v>
      </c>
      <c r="E287" s="8" t="s">
        <v>359</v>
      </c>
      <c r="F287" s="9">
        <v>372606.9</v>
      </c>
      <c r="G287" s="1" t="s">
        <v>44</v>
      </c>
    </row>
    <row r="288" spans="1:7">
      <c r="A288" s="1">
        <v>46191565</v>
      </c>
      <c r="B288" s="7" t="s">
        <v>664</v>
      </c>
      <c r="C288" s="7" t="s">
        <v>370</v>
      </c>
      <c r="D288" s="7" t="s">
        <v>42</v>
      </c>
      <c r="E288" s="8" t="s">
        <v>359</v>
      </c>
      <c r="F288" s="9">
        <v>5411</v>
      </c>
    </row>
    <row r="289" spans="1:7">
      <c r="A289" s="1">
        <v>46340839</v>
      </c>
      <c r="B289" s="7" t="s">
        <v>665</v>
      </c>
      <c r="C289" s="7" t="s">
        <v>666</v>
      </c>
      <c r="D289" s="7" t="s">
        <v>42</v>
      </c>
      <c r="E289" s="8" t="s">
        <v>359</v>
      </c>
      <c r="F289" s="9">
        <v>136358.79999999999</v>
      </c>
    </row>
    <row r="290" spans="1:7">
      <c r="A290" s="1">
        <v>46414182</v>
      </c>
      <c r="B290" s="7" t="s">
        <v>667</v>
      </c>
      <c r="C290" s="7" t="s">
        <v>589</v>
      </c>
      <c r="D290" s="7" t="s">
        <v>42</v>
      </c>
      <c r="E290" s="8" t="s">
        <v>359</v>
      </c>
      <c r="F290" s="9">
        <v>6575</v>
      </c>
    </row>
    <row r="291" spans="1:7">
      <c r="A291" s="1">
        <v>47107700</v>
      </c>
      <c r="B291" s="7" t="s">
        <v>668</v>
      </c>
      <c r="C291" s="7" t="s">
        <v>448</v>
      </c>
      <c r="D291" s="7" t="s">
        <v>42</v>
      </c>
      <c r="E291" s="8" t="s">
        <v>359</v>
      </c>
      <c r="F291" s="9">
        <v>17385.400000000001</v>
      </c>
    </row>
    <row r="292" spans="1:7">
      <c r="A292" s="1">
        <v>47368060</v>
      </c>
      <c r="B292" s="7" t="s">
        <v>669</v>
      </c>
      <c r="C292" s="7" t="s">
        <v>379</v>
      </c>
      <c r="D292" s="7" t="s">
        <v>42</v>
      </c>
      <c r="E292" s="8" t="s">
        <v>359</v>
      </c>
      <c r="F292" s="9">
        <v>7789.7</v>
      </c>
    </row>
    <row r="293" spans="1:7">
      <c r="A293" s="1">
        <v>48171023</v>
      </c>
      <c r="B293" s="7" t="s">
        <v>670</v>
      </c>
      <c r="C293" s="7" t="s">
        <v>379</v>
      </c>
      <c r="D293" s="7" t="s">
        <v>42</v>
      </c>
      <c r="E293" s="8" t="s">
        <v>359</v>
      </c>
      <c r="F293" s="9">
        <v>15836.73</v>
      </c>
    </row>
    <row r="294" spans="1:7">
      <c r="A294" s="1">
        <v>48249024</v>
      </c>
      <c r="B294" s="7" t="s">
        <v>671</v>
      </c>
      <c r="C294" s="7" t="s">
        <v>485</v>
      </c>
      <c r="D294" s="7" t="s">
        <v>42</v>
      </c>
      <c r="E294" s="8" t="s">
        <v>359</v>
      </c>
      <c r="F294" s="9">
        <v>692830.49</v>
      </c>
      <c r="G294" s="1" t="s">
        <v>44</v>
      </c>
    </row>
    <row r="295" spans="1:7">
      <c r="A295" s="1">
        <v>48290000</v>
      </c>
      <c r="B295" s="7" t="s">
        <v>672</v>
      </c>
      <c r="C295" s="7" t="s">
        <v>379</v>
      </c>
      <c r="D295" s="7" t="s">
        <v>42</v>
      </c>
      <c r="E295" s="8" t="s">
        <v>359</v>
      </c>
      <c r="F295" s="9">
        <v>756</v>
      </c>
    </row>
    <row r="296" spans="1:7">
      <c r="A296" s="1">
        <v>48484848</v>
      </c>
      <c r="B296" s="7" t="s">
        <v>673</v>
      </c>
      <c r="C296" s="7" t="s">
        <v>674</v>
      </c>
      <c r="D296" s="7" t="s">
        <v>42</v>
      </c>
      <c r="E296" s="8" t="s">
        <v>359</v>
      </c>
      <c r="F296" s="9">
        <v>2769</v>
      </c>
    </row>
    <row r="297" spans="1:7">
      <c r="A297" s="1">
        <v>49138535</v>
      </c>
      <c r="B297" s="7" t="s">
        <v>675</v>
      </c>
      <c r="C297" s="7" t="s">
        <v>379</v>
      </c>
      <c r="D297" s="7" t="s">
        <v>42</v>
      </c>
      <c r="E297" s="8" t="s">
        <v>359</v>
      </c>
      <c r="F297" s="9">
        <v>46987</v>
      </c>
    </row>
    <row r="298" spans="1:7">
      <c r="A298" s="1">
        <v>49222500</v>
      </c>
      <c r="B298" s="7" t="s">
        <v>676</v>
      </c>
      <c r="C298" s="7" t="s">
        <v>568</v>
      </c>
      <c r="D298" s="7" t="s">
        <v>42</v>
      </c>
      <c r="E298" s="8" t="s">
        <v>359</v>
      </c>
      <c r="F298" s="9">
        <v>157079.79</v>
      </c>
      <c r="G298" s="1" t="s">
        <v>44</v>
      </c>
    </row>
    <row r="299" spans="1:7">
      <c r="A299" s="1">
        <v>49224646</v>
      </c>
      <c r="B299" s="7" t="s">
        <v>677</v>
      </c>
      <c r="C299" s="7" t="s">
        <v>379</v>
      </c>
      <c r="D299" s="7" t="s">
        <v>42</v>
      </c>
      <c r="E299" s="8" t="s">
        <v>359</v>
      </c>
      <c r="F299" s="9">
        <v>168816.1</v>
      </c>
    </row>
    <row r="300" spans="1:7">
      <c r="A300" s="1">
        <v>50131415</v>
      </c>
      <c r="B300" s="7" t="s">
        <v>678</v>
      </c>
      <c r="C300" s="7" t="s">
        <v>379</v>
      </c>
      <c r="D300" s="7" t="s">
        <v>42</v>
      </c>
      <c r="E300" s="8" t="s">
        <v>359</v>
      </c>
      <c r="F300" s="9">
        <v>3225</v>
      </c>
    </row>
    <row r="301" spans="1:7">
      <c r="A301" s="1">
        <v>50500550</v>
      </c>
      <c r="B301" s="7" t="s">
        <v>679</v>
      </c>
      <c r="C301" s="7" t="s">
        <v>367</v>
      </c>
      <c r="D301" s="7" t="s">
        <v>42</v>
      </c>
      <c r="E301" s="8" t="s">
        <v>359</v>
      </c>
      <c r="F301" s="9">
        <v>104253</v>
      </c>
    </row>
    <row r="302" spans="1:7">
      <c r="A302" s="1">
        <v>51197913</v>
      </c>
      <c r="B302" s="7" t="s">
        <v>680</v>
      </c>
      <c r="C302" s="7" t="s">
        <v>379</v>
      </c>
      <c r="D302" s="7" t="s">
        <v>42</v>
      </c>
      <c r="E302" s="8" t="s">
        <v>359</v>
      </c>
      <c r="F302" s="9">
        <v>7000</v>
      </c>
    </row>
    <row r="303" spans="1:7">
      <c r="A303" s="1">
        <v>51516513</v>
      </c>
      <c r="B303" s="7" t="s">
        <v>681</v>
      </c>
      <c r="C303" s="7" t="s">
        <v>379</v>
      </c>
      <c r="D303" s="7" t="s">
        <v>42</v>
      </c>
      <c r="E303" s="8" t="s">
        <v>359</v>
      </c>
      <c r="F303" s="9">
        <v>3244</v>
      </c>
    </row>
    <row r="304" spans="1:7">
      <c r="A304" s="1">
        <v>51959630</v>
      </c>
      <c r="B304" s="7" t="s">
        <v>682</v>
      </c>
      <c r="C304" s="7" t="s">
        <v>325</v>
      </c>
      <c r="D304" s="7" t="s">
        <v>341</v>
      </c>
      <c r="E304" s="8" t="s">
        <v>50</v>
      </c>
      <c r="F304" s="9">
        <v>289729.93</v>
      </c>
      <c r="G304" s="1" t="s">
        <v>44</v>
      </c>
    </row>
    <row r="305" spans="1:6">
      <c r="A305" s="1">
        <v>54532100</v>
      </c>
      <c r="B305" s="7" t="s">
        <v>683</v>
      </c>
      <c r="C305" s="7" t="s">
        <v>329</v>
      </c>
      <c r="D305" s="7" t="s">
        <v>341</v>
      </c>
      <c r="E305" s="8" t="s">
        <v>58</v>
      </c>
      <c r="F305" s="9">
        <v>177352.95</v>
      </c>
    </row>
    <row r="306" spans="1:6">
      <c r="A306" s="1">
        <v>54781888</v>
      </c>
      <c r="B306" s="7" t="s">
        <v>684</v>
      </c>
      <c r="C306" s="7" t="s">
        <v>379</v>
      </c>
      <c r="D306" s="7" t="s">
        <v>42</v>
      </c>
      <c r="E306" s="8" t="s">
        <v>359</v>
      </c>
      <c r="F306" s="9">
        <v>49521.32</v>
      </c>
    </row>
    <row r="307" spans="1:6">
      <c r="A307" s="1">
        <v>54783472</v>
      </c>
      <c r="B307" s="7" t="s">
        <v>685</v>
      </c>
      <c r="C307" s="7" t="s">
        <v>379</v>
      </c>
      <c r="D307" s="7" t="s">
        <v>42</v>
      </c>
      <c r="E307" s="8" t="s">
        <v>359</v>
      </c>
      <c r="F307" s="9">
        <v>15892.5</v>
      </c>
    </row>
    <row r="308" spans="1:6">
      <c r="A308" s="1">
        <v>55720702</v>
      </c>
      <c r="B308" s="7" t="s">
        <v>686</v>
      </c>
      <c r="C308" s="7" t="s">
        <v>379</v>
      </c>
      <c r="D308" s="7" t="s">
        <v>42</v>
      </c>
      <c r="E308" s="8" t="s">
        <v>359</v>
      </c>
      <c r="F308" s="9">
        <v>696.62</v>
      </c>
    </row>
    <row r="309" spans="1:6">
      <c r="A309" s="1">
        <v>55992195</v>
      </c>
      <c r="B309" s="7" t="s">
        <v>687</v>
      </c>
      <c r="C309" s="7" t="s">
        <v>379</v>
      </c>
      <c r="D309" s="7" t="s">
        <v>42</v>
      </c>
      <c r="E309" s="8" t="s">
        <v>359</v>
      </c>
      <c r="F309" s="9">
        <v>4500</v>
      </c>
    </row>
    <row r="310" spans="1:6">
      <c r="A310" s="1">
        <v>56169027</v>
      </c>
      <c r="B310" s="7" t="s">
        <v>688</v>
      </c>
      <c r="C310" s="7" t="s">
        <v>379</v>
      </c>
      <c r="D310" s="7" t="s">
        <v>42</v>
      </c>
      <c r="E310" s="8" t="s">
        <v>359</v>
      </c>
      <c r="F310" s="9">
        <v>16251.01</v>
      </c>
    </row>
    <row r="311" spans="1:6">
      <c r="A311" s="1">
        <v>56213020</v>
      </c>
      <c r="B311" s="7" t="s">
        <v>689</v>
      </c>
      <c r="C311" s="7" t="s">
        <v>367</v>
      </c>
      <c r="D311" s="7" t="s">
        <v>42</v>
      </c>
      <c r="E311" s="8" t="s">
        <v>359</v>
      </c>
      <c r="F311" s="9">
        <v>19690</v>
      </c>
    </row>
    <row r="312" spans="1:6">
      <c r="A312" s="1">
        <v>56602755</v>
      </c>
      <c r="B312" s="7" t="s">
        <v>690</v>
      </c>
      <c r="C312" s="7" t="s">
        <v>691</v>
      </c>
      <c r="D312" s="7" t="s">
        <v>42</v>
      </c>
      <c r="E312" s="8" t="s">
        <v>359</v>
      </c>
      <c r="F312" s="9">
        <v>141709.6</v>
      </c>
    </row>
    <row r="313" spans="1:6">
      <c r="A313" s="1">
        <v>56650145</v>
      </c>
      <c r="B313" s="7" t="s">
        <v>692</v>
      </c>
      <c r="C313" s="7" t="s">
        <v>379</v>
      </c>
      <c r="D313" s="7" t="s">
        <v>42</v>
      </c>
      <c r="E313" s="8" t="s">
        <v>359</v>
      </c>
      <c r="F313" s="9">
        <v>7000</v>
      </c>
    </row>
    <row r="314" spans="1:6">
      <c r="A314" s="1">
        <v>56679740</v>
      </c>
      <c r="B314" s="7" t="s">
        <v>693</v>
      </c>
      <c r="C314" s="7" t="s">
        <v>379</v>
      </c>
      <c r="D314" s="7" t="s">
        <v>42</v>
      </c>
      <c r="E314" s="8" t="s">
        <v>359</v>
      </c>
      <c r="F314" s="9">
        <v>24470.76</v>
      </c>
    </row>
    <row r="315" spans="1:6">
      <c r="A315" s="1">
        <v>57177200</v>
      </c>
      <c r="B315" s="7" t="s">
        <v>694</v>
      </c>
      <c r="C315" s="7" t="s">
        <v>379</v>
      </c>
      <c r="D315" s="7" t="s">
        <v>42</v>
      </c>
      <c r="E315" s="8" t="s">
        <v>359</v>
      </c>
      <c r="F315" s="9">
        <v>3046.5</v>
      </c>
    </row>
    <row r="316" spans="1:6">
      <c r="A316" s="1">
        <v>61600378</v>
      </c>
      <c r="B316" s="7" t="s">
        <v>695</v>
      </c>
      <c r="C316" s="7" t="s">
        <v>379</v>
      </c>
      <c r="D316" s="7" t="s">
        <v>42</v>
      </c>
      <c r="E316" s="8" t="s">
        <v>359</v>
      </c>
      <c r="F316" s="9">
        <v>520.6</v>
      </c>
    </row>
    <row r="317" spans="1:6">
      <c r="A317" s="1">
        <v>62232630</v>
      </c>
      <c r="B317" s="7" t="s">
        <v>696</v>
      </c>
      <c r="C317" s="7" t="s">
        <v>340</v>
      </c>
      <c r="D317" s="7" t="s">
        <v>42</v>
      </c>
      <c r="E317" s="8" t="s">
        <v>359</v>
      </c>
      <c r="F317" s="9">
        <v>372733.7</v>
      </c>
    </row>
    <row r="318" spans="1:6">
      <c r="A318" s="1">
        <v>62272525</v>
      </c>
      <c r="B318" s="7" t="s">
        <v>697</v>
      </c>
      <c r="C318" s="7" t="s">
        <v>379</v>
      </c>
      <c r="D318" s="7" t="s">
        <v>42</v>
      </c>
      <c r="E318" s="8" t="s">
        <v>359</v>
      </c>
      <c r="F318" s="9">
        <v>36067</v>
      </c>
    </row>
    <row r="319" spans="1:6">
      <c r="A319" s="1">
        <v>62612020</v>
      </c>
      <c r="B319" s="7" t="s">
        <v>698</v>
      </c>
      <c r="C319" s="7" t="s">
        <v>379</v>
      </c>
      <c r="D319" s="7" t="s">
        <v>42</v>
      </c>
      <c r="E319" s="8" t="s">
        <v>359</v>
      </c>
      <c r="F319" s="9">
        <v>34684.6</v>
      </c>
    </row>
    <row r="320" spans="1:6">
      <c r="A320" s="1">
        <v>62622579</v>
      </c>
      <c r="B320" s="7" t="s">
        <v>699</v>
      </c>
      <c r="C320" s="7" t="s">
        <v>379</v>
      </c>
      <c r="D320" s="7" t="s">
        <v>42</v>
      </c>
      <c r="E320" s="8" t="s">
        <v>359</v>
      </c>
      <c r="F320" s="9">
        <v>2691</v>
      </c>
    </row>
    <row r="321" spans="1:7">
      <c r="A321" s="1">
        <v>62623306</v>
      </c>
      <c r="B321" s="7" t="s">
        <v>700</v>
      </c>
      <c r="C321" s="7" t="s">
        <v>370</v>
      </c>
      <c r="D321" s="7" t="s">
        <v>42</v>
      </c>
      <c r="E321" s="8" t="s">
        <v>359</v>
      </c>
      <c r="F321" s="9">
        <v>2918187.78</v>
      </c>
      <c r="G321" s="1" t="s">
        <v>44</v>
      </c>
    </row>
    <row r="322" spans="1:7">
      <c r="A322" s="1">
        <v>62681323</v>
      </c>
      <c r="B322" s="7" t="s">
        <v>701</v>
      </c>
      <c r="C322" s="7" t="s">
        <v>379</v>
      </c>
      <c r="D322" s="7" t="s">
        <v>42</v>
      </c>
      <c r="E322" s="8" t="s">
        <v>359</v>
      </c>
      <c r="F322" s="9">
        <v>281070.65000000002</v>
      </c>
    </row>
    <row r="323" spans="1:7">
      <c r="A323" s="1">
        <v>63151515</v>
      </c>
      <c r="B323" s="7" t="s">
        <v>702</v>
      </c>
      <c r="C323" s="7" t="s">
        <v>379</v>
      </c>
      <c r="D323" s="7" t="s">
        <v>42</v>
      </c>
      <c r="E323" s="8" t="s">
        <v>359</v>
      </c>
      <c r="F323" s="9">
        <v>13508.71</v>
      </c>
    </row>
    <row r="324" spans="1:7">
      <c r="A324" s="1">
        <v>63151700</v>
      </c>
      <c r="B324" s="7" t="s">
        <v>703</v>
      </c>
      <c r="C324" s="7" t="s">
        <v>370</v>
      </c>
      <c r="D324" s="7" t="s">
        <v>42</v>
      </c>
      <c r="E324" s="8" t="s">
        <v>359</v>
      </c>
      <c r="F324" s="9">
        <v>14802</v>
      </c>
    </row>
    <row r="325" spans="1:7">
      <c r="A325" s="1">
        <v>63154005</v>
      </c>
      <c r="B325" s="7" t="s">
        <v>704</v>
      </c>
      <c r="C325" s="7" t="s">
        <v>377</v>
      </c>
      <c r="D325" s="7" t="s">
        <v>42</v>
      </c>
      <c r="E325" s="8" t="s">
        <v>359</v>
      </c>
      <c r="F325" s="9">
        <v>649966.69999999995</v>
      </c>
      <c r="G325" s="1" t="s">
        <v>44</v>
      </c>
    </row>
    <row r="326" spans="1:7">
      <c r="A326" s="1">
        <v>63156415</v>
      </c>
      <c r="B326" s="7" t="s">
        <v>705</v>
      </c>
      <c r="C326" s="7" t="s">
        <v>379</v>
      </c>
      <c r="D326" s="7" t="s">
        <v>42</v>
      </c>
      <c r="E326" s="8" t="s">
        <v>359</v>
      </c>
      <c r="F326" s="9">
        <v>5021.6899999999996</v>
      </c>
    </row>
    <row r="327" spans="1:7">
      <c r="A327" s="1">
        <v>63156666</v>
      </c>
      <c r="B327" s="7" t="s">
        <v>706</v>
      </c>
      <c r="C327" s="7" t="s">
        <v>340</v>
      </c>
      <c r="D327" s="7" t="s">
        <v>42</v>
      </c>
      <c r="E327" s="8" t="s">
        <v>359</v>
      </c>
      <c r="F327" s="9">
        <v>6378</v>
      </c>
    </row>
    <row r="328" spans="1:7">
      <c r="A328" s="1">
        <v>63161660</v>
      </c>
      <c r="B328" s="7" t="s">
        <v>707</v>
      </c>
      <c r="C328" s="7" t="s">
        <v>367</v>
      </c>
      <c r="D328" s="7" t="s">
        <v>42</v>
      </c>
      <c r="E328" s="8" t="s">
        <v>359</v>
      </c>
      <c r="F328" s="9">
        <v>1423.39</v>
      </c>
    </row>
    <row r="329" spans="1:7">
      <c r="A329" s="1">
        <v>63214000</v>
      </c>
      <c r="B329" s="7" t="s">
        <v>708</v>
      </c>
      <c r="C329" s="7" t="s">
        <v>379</v>
      </c>
      <c r="D329" s="7" t="s">
        <v>42</v>
      </c>
      <c r="E329" s="8" t="s">
        <v>359</v>
      </c>
      <c r="F329" s="9">
        <v>11695</v>
      </c>
    </row>
    <row r="330" spans="1:7">
      <c r="A330" s="1">
        <v>63331500</v>
      </c>
      <c r="B330" s="7" t="s">
        <v>709</v>
      </c>
      <c r="C330" s="7" t="s">
        <v>379</v>
      </c>
      <c r="D330" s="7" t="s">
        <v>42</v>
      </c>
      <c r="E330" s="8" t="s">
        <v>359</v>
      </c>
      <c r="F330" s="9">
        <v>13120</v>
      </c>
    </row>
    <row r="331" spans="1:7">
      <c r="A331" s="1">
        <v>63759490</v>
      </c>
      <c r="B331" s="7" t="s">
        <v>710</v>
      </c>
      <c r="C331" s="7" t="s">
        <v>632</v>
      </c>
      <c r="D331" s="7" t="s">
        <v>42</v>
      </c>
      <c r="E331" s="8" t="s">
        <v>359</v>
      </c>
      <c r="F331" s="9">
        <v>10400</v>
      </c>
    </row>
    <row r="332" spans="1:7">
      <c r="A332" s="1">
        <v>63950500</v>
      </c>
      <c r="B332" s="7" t="s">
        <v>711</v>
      </c>
      <c r="C332" s="7" t="s">
        <v>334</v>
      </c>
      <c r="D332" s="7" t="s">
        <v>42</v>
      </c>
      <c r="E332" s="8" t="s">
        <v>359</v>
      </c>
      <c r="F332" s="9">
        <v>18050</v>
      </c>
    </row>
    <row r="333" spans="1:7">
      <c r="A333" s="1">
        <v>63953900</v>
      </c>
      <c r="B333" s="7" t="s">
        <v>712</v>
      </c>
      <c r="C333" s="7" t="s">
        <v>379</v>
      </c>
      <c r="D333" s="7" t="s">
        <v>42</v>
      </c>
      <c r="E333" s="8" t="s">
        <v>359</v>
      </c>
      <c r="F333" s="9">
        <v>6386.38</v>
      </c>
    </row>
    <row r="334" spans="1:7">
      <c r="A334" s="1">
        <v>64722400</v>
      </c>
      <c r="B334" s="7" t="s">
        <v>713</v>
      </c>
      <c r="C334" s="7" t="s">
        <v>334</v>
      </c>
      <c r="D334" s="7" t="s">
        <v>42</v>
      </c>
      <c r="E334" s="8" t="s">
        <v>359</v>
      </c>
      <c r="F334" s="9">
        <v>1130074.2</v>
      </c>
      <c r="G334" s="1" t="s">
        <v>44</v>
      </c>
    </row>
    <row r="335" spans="1:7">
      <c r="A335" s="1">
        <v>65313131</v>
      </c>
      <c r="B335" s="7" t="s">
        <v>714</v>
      </c>
      <c r="C335" s="7" t="s">
        <v>379</v>
      </c>
      <c r="D335" s="7" t="s">
        <v>42</v>
      </c>
      <c r="E335" s="8" t="s">
        <v>359</v>
      </c>
      <c r="F335" s="9">
        <v>16693.599999999999</v>
      </c>
    </row>
    <row r="336" spans="1:7">
      <c r="A336" s="1">
        <v>65381163</v>
      </c>
      <c r="B336" s="7" t="s">
        <v>715</v>
      </c>
      <c r="C336" s="7" t="s">
        <v>379</v>
      </c>
      <c r="D336" s="7" t="s">
        <v>42</v>
      </c>
      <c r="E336" s="8" t="s">
        <v>359</v>
      </c>
      <c r="F336" s="9">
        <v>1231</v>
      </c>
    </row>
    <row r="337" spans="1:7">
      <c r="A337" s="1">
        <v>65511820</v>
      </c>
      <c r="B337" s="7" t="s">
        <v>716</v>
      </c>
      <c r="C337" s="7" t="s">
        <v>379</v>
      </c>
      <c r="D337" s="7" t="s">
        <v>42</v>
      </c>
      <c r="E337" s="8" t="s">
        <v>359</v>
      </c>
      <c r="F337" s="9">
        <v>22716</v>
      </c>
    </row>
    <row r="338" spans="1:7">
      <c r="A338" s="1">
        <v>65654000</v>
      </c>
      <c r="B338" s="7" t="s">
        <v>717</v>
      </c>
      <c r="C338" s="7" t="s">
        <v>367</v>
      </c>
      <c r="D338" s="7" t="s">
        <v>42</v>
      </c>
      <c r="E338" s="8" t="s">
        <v>359</v>
      </c>
      <c r="F338" s="9">
        <v>53521.45</v>
      </c>
    </row>
    <row r="339" spans="1:7">
      <c r="A339" s="1">
        <v>65683300</v>
      </c>
      <c r="B339" s="7" t="s">
        <v>718</v>
      </c>
      <c r="C339" s="7" t="s">
        <v>379</v>
      </c>
      <c r="D339" s="7" t="s">
        <v>42</v>
      </c>
      <c r="E339" s="8" t="s">
        <v>359</v>
      </c>
      <c r="F339" s="9">
        <v>87121.39</v>
      </c>
    </row>
    <row r="340" spans="1:7">
      <c r="A340" s="1">
        <v>65901886</v>
      </c>
      <c r="B340" s="7" t="s">
        <v>719</v>
      </c>
      <c r="C340" s="7" t="s">
        <v>379</v>
      </c>
      <c r="D340" s="7" t="s">
        <v>42</v>
      </c>
      <c r="E340" s="8" t="s">
        <v>359</v>
      </c>
      <c r="F340" s="9">
        <v>10780</v>
      </c>
    </row>
    <row r="341" spans="1:7">
      <c r="A341" s="1">
        <v>65905510</v>
      </c>
      <c r="B341" s="7" t="s">
        <v>720</v>
      </c>
      <c r="C341" s="7" t="s">
        <v>379</v>
      </c>
      <c r="D341" s="7" t="s">
        <v>42</v>
      </c>
      <c r="E341" s="8" t="s">
        <v>359</v>
      </c>
      <c r="F341" s="9">
        <v>207217.1</v>
      </c>
    </row>
    <row r="342" spans="1:7">
      <c r="A342" s="1">
        <v>65911760</v>
      </c>
      <c r="B342" s="7" t="s">
        <v>721</v>
      </c>
      <c r="C342" s="7" t="s">
        <v>379</v>
      </c>
      <c r="D342" s="7" t="s">
        <v>42</v>
      </c>
      <c r="E342" s="8" t="s">
        <v>359</v>
      </c>
      <c r="F342" s="9">
        <v>11112.5</v>
      </c>
    </row>
    <row r="343" spans="1:7">
      <c r="A343" s="1">
        <v>65915546</v>
      </c>
      <c r="B343" s="7" t="s">
        <v>722</v>
      </c>
      <c r="C343" s="7" t="s">
        <v>379</v>
      </c>
      <c r="D343" s="7" t="s">
        <v>42</v>
      </c>
      <c r="E343" s="8" t="s">
        <v>359</v>
      </c>
      <c r="F343" s="9">
        <v>10335.9</v>
      </c>
    </row>
    <row r="344" spans="1:7">
      <c r="A344" s="1">
        <v>65919933</v>
      </c>
      <c r="B344" s="7" t="s">
        <v>723</v>
      </c>
      <c r="C344" s="7" t="s">
        <v>379</v>
      </c>
      <c r="D344" s="7" t="s">
        <v>42</v>
      </c>
      <c r="E344" s="8" t="s">
        <v>359</v>
      </c>
      <c r="F344" s="9">
        <v>462</v>
      </c>
    </row>
    <row r="345" spans="1:7">
      <c r="A345" s="1">
        <v>65942391</v>
      </c>
      <c r="B345" s="7" t="s">
        <v>724</v>
      </c>
      <c r="C345" s="7" t="s">
        <v>725</v>
      </c>
      <c r="D345" s="7" t="s">
        <v>42</v>
      </c>
      <c r="E345" s="8" t="s">
        <v>359</v>
      </c>
      <c r="F345" s="9">
        <v>10980</v>
      </c>
    </row>
    <row r="346" spans="1:7">
      <c r="A346" s="1">
        <v>65951769</v>
      </c>
      <c r="B346" s="7" t="s">
        <v>726</v>
      </c>
      <c r="C346" s="7" t="s">
        <v>379</v>
      </c>
      <c r="D346" s="7" t="s">
        <v>42</v>
      </c>
      <c r="E346" s="8" t="s">
        <v>359</v>
      </c>
      <c r="F346" s="9">
        <v>790.5</v>
      </c>
    </row>
    <row r="347" spans="1:7">
      <c r="A347" s="1">
        <v>65964500</v>
      </c>
      <c r="B347" s="7" t="s">
        <v>727</v>
      </c>
      <c r="C347" s="7" t="s">
        <v>379</v>
      </c>
      <c r="D347" s="7" t="s">
        <v>42</v>
      </c>
      <c r="E347" s="8" t="s">
        <v>359</v>
      </c>
      <c r="F347" s="9">
        <v>199894</v>
      </c>
    </row>
    <row r="348" spans="1:7">
      <c r="A348" s="1">
        <v>66109305</v>
      </c>
      <c r="B348" s="7" t="s">
        <v>728</v>
      </c>
      <c r="C348" s="7" t="s">
        <v>379</v>
      </c>
      <c r="D348" s="7" t="s">
        <v>42</v>
      </c>
      <c r="E348" s="8" t="s">
        <v>359</v>
      </c>
      <c r="F348" s="9">
        <v>1204</v>
      </c>
    </row>
    <row r="349" spans="1:7">
      <c r="A349" s="1">
        <v>66113170</v>
      </c>
      <c r="B349" s="7" t="s">
        <v>729</v>
      </c>
      <c r="C349" s="7" t="s">
        <v>379</v>
      </c>
      <c r="D349" s="7" t="s">
        <v>42</v>
      </c>
      <c r="E349" s="8" t="s">
        <v>359</v>
      </c>
      <c r="F349" s="9">
        <v>6760.96</v>
      </c>
    </row>
    <row r="350" spans="1:7">
      <c r="A350" s="1">
        <v>66115832</v>
      </c>
      <c r="B350" s="7" t="s">
        <v>730</v>
      </c>
      <c r="C350" s="7" t="s">
        <v>367</v>
      </c>
      <c r="D350" s="7" t="s">
        <v>42</v>
      </c>
      <c r="E350" s="8" t="s">
        <v>359</v>
      </c>
      <c r="F350" s="9">
        <v>11082.5</v>
      </c>
      <c r="G350" s="1" t="s">
        <v>44</v>
      </c>
    </row>
    <row r="351" spans="1:7">
      <c r="A351" s="1">
        <v>66120607</v>
      </c>
      <c r="B351" s="7" t="s">
        <v>731</v>
      </c>
      <c r="C351" s="7" t="s">
        <v>379</v>
      </c>
      <c r="D351" s="7" t="s">
        <v>42</v>
      </c>
      <c r="E351" s="8" t="s">
        <v>359</v>
      </c>
      <c r="F351" s="9">
        <v>3122.5</v>
      </c>
    </row>
    <row r="352" spans="1:7">
      <c r="A352" s="1">
        <v>66120675</v>
      </c>
      <c r="B352" s="7" t="s">
        <v>732</v>
      </c>
      <c r="C352" s="7" t="s">
        <v>566</v>
      </c>
      <c r="D352" s="7" t="s">
        <v>42</v>
      </c>
      <c r="E352" s="8" t="s">
        <v>359</v>
      </c>
      <c r="F352" s="9">
        <v>27334.5</v>
      </c>
    </row>
    <row r="353" spans="1:7">
      <c r="A353" s="1">
        <v>66121433</v>
      </c>
      <c r="B353" s="7" t="s">
        <v>733</v>
      </c>
      <c r="C353" s="7" t="s">
        <v>379</v>
      </c>
      <c r="D353" s="7" t="s">
        <v>42</v>
      </c>
      <c r="E353" s="8" t="s">
        <v>359</v>
      </c>
      <c r="F353" s="9">
        <v>6449.26</v>
      </c>
    </row>
    <row r="354" spans="1:7">
      <c r="A354" s="1">
        <v>66123014</v>
      </c>
      <c r="B354" s="7" t="s">
        <v>734</v>
      </c>
      <c r="C354" s="7" t="s">
        <v>379</v>
      </c>
      <c r="D354" s="7" t="s">
        <v>42</v>
      </c>
      <c r="E354" s="8" t="s">
        <v>359</v>
      </c>
      <c r="F354" s="9">
        <v>15694</v>
      </c>
    </row>
    <row r="355" spans="1:7">
      <c r="A355" s="1">
        <v>66123333</v>
      </c>
      <c r="B355" s="7" t="s">
        <v>735</v>
      </c>
      <c r="C355" s="7" t="s">
        <v>379</v>
      </c>
      <c r="D355" s="7" t="s">
        <v>42</v>
      </c>
      <c r="E355" s="8" t="s">
        <v>359</v>
      </c>
      <c r="F355" s="9">
        <v>6522.6</v>
      </c>
    </row>
    <row r="356" spans="1:7">
      <c r="A356" s="1">
        <v>66124805</v>
      </c>
      <c r="B356" s="7" t="s">
        <v>736</v>
      </c>
      <c r="C356" s="7" t="s">
        <v>379</v>
      </c>
      <c r="D356" s="7" t="s">
        <v>42</v>
      </c>
      <c r="E356" s="8" t="s">
        <v>359</v>
      </c>
      <c r="F356" s="9">
        <v>2099.42</v>
      </c>
    </row>
    <row r="357" spans="1:7">
      <c r="A357" s="1">
        <v>66126000</v>
      </c>
      <c r="B357" s="7" t="s">
        <v>737</v>
      </c>
      <c r="C357" s="7" t="s">
        <v>566</v>
      </c>
      <c r="D357" s="7" t="s">
        <v>42</v>
      </c>
      <c r="E357" s="8" t="s">
        <v>359</v>
      </c>
      <c r="F357" s="9">
        <v>2285</v>
      </c>
    </row>
    <row r="358" spans="1:7">
      <c r="A358" s="1">
        <v>66126815</v>
      </c>
      <c r="B358" s="7" t="s">
        <v>738</v>
      </c>
      <c r="C358" s="7" t="s">
        <v>379</v>
      </c>
      <c r="D358" s="7" t="s">
        <v>42</v>
      </c>
      <c r="E358" s="8" t="s">
        <v>359</v>
      </c>
      <c r="F358" s="9">
        <v>688</v>
      </c>
    </row>
    <row r="359" spans="1:7">
      <c r="A359" s="1">
        <v>66126818</v>
      </c>
      <c r="B359" s="7" t="s">
        <v>739</v>
      </c>
      <c r="C359" s="7" t="s">
        <v>566</v>
      </c>
      <c r="D359" s="7" t="s">
        <v>42</v>
      </c>
      <c r="E359" s="8" t="s">
        <v>359</v>
      </c>
      <c r="F359" s="9">
        <v>221817.9</v>
      </c>
    </row>
    <row r="360" spans="1:7">
      <c r="A360" s="1">
        <v>66132900</v>
      </c>
      <c r="B360" s="7" t="s">
        <v>740</v>
      </c>
      <c r="C360" s="7" t="s">
        <v>367</v>
      </c>
      <c r="D360" s="7" t="s">
        <v>42</v>
      </c>
      <c r="E360" s="8" t="s">
        <v>359</v>
      </c>
      <c r="F360" s="9">
        <v>6324.85</v>
      </c>
    </row>
    <row r="361" spans="1:7">
      <c r="A361" s="1">
        <v>66133750</v>
      </c>
      <c r="B361" s="7" t="s">
        <v>741</v>
      </c>
      <c r="C361" s="7" t="s">
        <v>379</v>
      </c>
      <c r="D361" s="7" t="s">
        <v>42</v>
      </c>
      <c r="E361" s="8" t="s">
        <v>359</v>
      </c>
      <c r="F361" s="9">
        <v>2025709.5</v>
      </c>
    </row>
    <row r="362" spans="1:7">
      <c r="A362" s="1">
        <v>66136670</v>
      </c>
      <c r="B362" s="7" t="s">
        <v>742</v>
      </c>
      <c r="C362" s="7" t="s">
        <v>379</v>
      </c>
      <c r="D362" s="7" t="s">
        <v>42</v>
      </c>
      <c r="E362" s="8" t="s">
        <v>359</v>
      </c>
      <c r="F362" s="9">
        <v>3126</v>
      </c>
    </row>
    <row r="363" spans="1:7">
      <c r="A363" s="1">
        <v>66140666</v>
      </c>
      <c r="B363" s="7" t="s">
        <v>743</v>
      </c>
      <c r="C363" s="7" t="s">
        <v>379</v>
      </c>
      <c r="D363" s="7" t="s">
        <v>42</v>
      </c>
      <c r="E363" s="8" t="s">
        <v>359</v>
      </c>
      <c r="F363" s="9">
        <v>21760.59</v>
      </c>
    </row>
    <row r="364" spans="1:7">
      <c r="A364" s="1">
        <v>66141414</v>
      </c>
      <c r="B364" s="7" t="s">
        <v>744</v>
      </c>
      <c r="C364" s="7" t="s">
        <v>379</v>
      </c>
      <c r="D364" s="7" t="s">
        <v>42</v>
      </c>
      <c r="E364" s="8" t="s">
        <v>359</v>
      </c>
      <c r="F364" s="9">
        <v>725.63</v>
      </c>
    </row>
    <row r="365" spans="1:7">
      <c r="A365" s="1">
        <v>66143661</v>
      </c>
      <c r="B365" s="7" t="s">
        <v>745</v>
      </c>
      <c r="C365" s="7" t="s">
        <v>340</v>
      </c>
      <c r="D365" s="7" t="s">
        <v>42</v>
      </c>
      <c r="E365" s="8" t="s">
        <v>359</v>
      </c>
      <c r="F365" s="9">
        <v>67786.929999999993</v>
      </c>
      <c r="G365" s="1" t="s">
        <v>44</v>
      </c>
    </row>
    <row r="366" spans="1:7">
      <c r="A366" s="1">
        <v>66144177</v>
      </c>
      <c r="B366" s="7" t="s">
        <v>746</v>
      </c>
      <c r="C366" s="7" t="s">
        <v>379</v>
      </c>
      <c r="D366" s="7" t="s">
        <v>42</v>
      </c>
      <c r="E366" s="8" t="s">
        <v>359</v>
      </c>
      <c r="F366" s="9">
        <v>4713.1099999999997</v>
      </c>
    </row>
    <row r="367" spans="1:7">
      <c r="A367" s="1">
        <v>66144400</v>
      </c>
      <c r="B367" s="7" t="s">
        <v>747</v>
      </c>
      <c r="C367" s="7" t="s">
        <v>325</v>
      </c>
      <c r="D367" s="7" t="s">
        <v>42</v>
      </c>
      <c r="E367" s="8" t="s">
        <v>359</v>
      </c>
      <c r="F367" s="9">
        <v>2716710.54</v>
      </c>
      <c r="G367" s="1" t="s">
        <v>44</v>
      </c>
    </row>
    <row r="368" spans="1:7">
      <c r="A368" s="1">
        <v>66144714</v>
      </c>
      <c r="B368" s="7" t="s">
        <v>748</v>
      </c>
      <c r="C368" s="7" t="s">
        <v>749</v>
      </c>
      <c r="D368" s="7" t="s">
        <v>42</v>
      </c>
      <c r="E368" s="8" t="s">
        <v>359</v>
      </c>
      <c r="F368" s="9">
        <v>3172.8</v>
      </c>
    </row>
    <row r="369" spans="1:8">
      <c r="A369" s="1">
        <v>66156115</v>
      </c>
      <c r="B369" s="7" t="s">
        <v>750</v>
      </c>
      <c r="C369" s="7" t="s">
        <v>379</v>
      </c>
      <c r="D369" s="7" t="s">
        <v>42</v>
      </c>
      <c r="E369" s="8" t="s">
        <v>379</v>
      </c>
      <c r="F369" s="9">
        <v>97291.5</v>
      </c>
    </row>
    <row r="370" spans="1:8">
      <c r="A370" s="1">
        <v>66159265</v>
      </c>
      <c r="B370" s="7" t="s">
        <v>751</v>
      </c>
      <c r="C370" s="7" t="s">
        <v>379</v>
      </c>
      <c r="D370" s="7" t="s">
        <v>42</v>
      </c>
      <c r="E370" s="8" t="s">
        <v>359</v>
      </c>
      <c r="F370" s="9">
        <v>3448</v>
      </c>
    </row>
    <row r="371" spans="1:8">
      <c r="A371" s="1">
        <v>66162477</v>
      </c>
      <c r="B371" s="7" t="s">
        <v>752</v>
      </c>
      <c r="C371" s="7" t="s">
        <v>448</v>
      </c>
      <c r="D371" s="7" t="s">
        <v>42</v>
      </c>
      <c r="E371" s="8" t="s">
        <v>359</v>
      </c>
      <c r="F371" s="9">
        <v>3896.75</v>
      </c>
    </row>
    <row r="372" spans="1:8">
      <c r="A372" s="1">
        <v>66612222</v>
      </c>
      <c r="B372" s="7" t="s">
        <v>753</v>
      </c>
      <c r="C372" s="7" t="s">
        <v>340</v>
      </c>
      <c r="D372" s="7" t="s">
        <v>42</v>
      </c>
      <c r="E372" s="8" t="s">
        <v>359</v>
      </c>
      <c r="F372" s="9">
        <v>904077.83</v>
      </c>
    </row>
    <row r="373" spans="1:8">
      <c r="A373" s="1">
        <v>3051</v>
      </c>
      <c r="B373" s="7" t="s">
        <v>754</v>
      </c>
      <c r="C373" s="7" t="s">
        <v>325</v>
      </c>
      <c r="D373" s="7" t="s">
        <v>341</v>
      </c>
      <c r="E373" s="8" t="s">
        <v>54</v>
      </c>
      <c r="F373" s="9">
        <v>142654.28</v>
      </c>
      <c r="G373" s="1" t="s">
        <v>44</v>
      </c>
      <c r="H373" s="1" t="s">
        <v>51</v>
      </c>
    </row>
    <row r="374" spans="1:8">
      <c r="A374" s="1">
        <v>69134500</v>
      </c>
      <c r="B374" s="7" t="s">
        <v>755</v>
      </c>
      <c r="C374" s="7" t="s">
        <v>630</v>
      </c>
      <c r="D374" s="7" t="s">
        <v>42</v>
      </c>
      <c r="E374" s="8" t="s">
        <v>359</v>
      </c>
      <c r="F374" s="9">
        <v>273.76</v>
      </c>
    </row>
    <row r="375" spans="1:8">
      <c r="A375" s="1">
        <v>69884748</v>
      </c>
      <c r="B375" s="7" t="s">
        <v>756</v>
      </c>
      <c r="C375" s="7" t="s">
        <v>379</v>
      </c>
      <c r="D375" s="7" t="s">
        <v>42</v>
      </c>
      <c r="E375" s="8" t="s">
        <v>359</v>
      </c>
      <c r="F375" s="9">
        <v>317807.92</v>
      </c>
    </row>
    <row r="376" spans="1:8">
      <c r="A376" s="1">
        <v>70100097</v>
      </c>
      <c r="B376" s="7" t="s">
        <v>757</v>
      </c>
      <c r="C376" s="7" t="s">
        <v>379</v>
      </c>
      <c r="D376" s="7" t="s">
        <v>42</v>
      </c>
      <c r="E376" s="8" t="s">
        <v>359</v>
      </c>
      <c r="F376" s="9">
        <v>4222.95</v>
      </c>
    </row>
    <row r="377" spans="1:8">
      <c r="A377" s="1">
        <v>70100107</v>
      </c>
      <c r="B377" s="7" t="s">
        <v>758</v>
      </c>
      <c r="C377" s="7" t="s">
        <v>566</v>
      </c>
      <c r="D377" s="7" t="s">
        <v>42</v>
      </c>
      <c r="E377" s="8" t="s">
        <v>359</v>
      </c>
      <c r="F377" s="9">
        <v>15039.5</v>
      </c>
    </row>
    <row r="378" spans="1:8">
      <c r="A378" s="1">
        <v>70101013</v>
      </c>
      <c r="B378" s="7" t="s">
        <v>759</v>
      </c>
      <c r="C378" s="7" t="s">
        <v>379</v>
      </c>
      <c r="D378" s="7" t="s">
        <v>42</v>
      </c>
      <c r="E378" s="8" t="s">
        <v>359</v>
      </c>
      <c r="F378" s="9">
        <v>56290.2</v>
      </c>
    </row>
    <row r="379" spans="1:8">
      <c r="A379" s="1">
        <v>70101201</v>
      </c>
      <c r="B379" s="7" t="s">
        <v>760</v>
      </c>
      <c r="C379" s="7" t="s">
        <v>379</v>
      </c>
      <c r="D379" s="7" t="s">
        <v>42</v>
      </c>
      <c r="E379" s="8" t="s">
        <v>359</v>
      </c>
      <c r="F379" s="9">
        <v>26242</v>
      </c>
    </row>
    <row r="380" spans="1:8">
      <c r="A380" s="1">
        <v>70101316</v>
      </c>
      <c r="B380" s="7" t="s">
        <v>761</v>
      </c>
      <c r="C380" s="7" t="s">
        <v>379</v>
      </c>
      <c r="D380" s="7" t="s">
        <v>42</v>
      </c>
      <c r="E380" s="8" t="s">
        <v>359</v>
      </c>
      <c r="F380" s="9">
        <v>4500</v>
      </c>
    </row>
    <row r="381" spans="1:8">
      <c r="A381" s="1">
        <v>70101400</v>
      </c>
      <c r="B381" s="7" t="s">
        <v>762</v>
      </c>
      <c r="C381" s="7" t="s">
        <v>379</v>
      </c>
      <c r="D381" s="7" t="s">
        <v>42</v>
      </c>
      <c r="E381" s="8" t="s">
        <v>359</v>
      </c>
      <c r="F381" s="9">
        <v>58465</v>
      </c>
    </row>
    <row r="382" spans="1:8">
      <c r="A382" s="1">
        <v>70101550</v>
      </c>
      <c r="B382" s="7" t="s">
        <v>763</v>
      </c>
      <c r="C382" s="7" t="s">
        <v>379</v>
      </c>
      <c r="D382" s="7" t="s">
        <v>42</v>
      </c>
      <c r="E382" s="8" t="s">
        <v>359</v>
      </c>
      <c r="F382" s="9">
        <v>1844</v>
      </c>
    </row>
    <row r="383" spans="1:8">
      <c r="A383" s="1">
        <v>70102031</v>
      </c>
      <c r="B383" s="7" t="s">
        <v>764</v>
      </c>
      <c r="C383" s="7" t="s">
        <v>379</v>
      </c>
      <c r="D383" s="7" t="s">
        <v>42</v>
      </c>
      <c r="E383" s="8" t="s">
        <v>359</v>
      </c>
      <c r="F383" s="9">
        <v>1505.92</v>
      </c>
    </row>
    <row r="384" spans="1:8">
      <c r="A384" s="1">
        <v>70102033</v>
      </c>
      <c r="B384" s="7" t="s">
        <v>765</v>
      </c>
      <c r="C384" s="7" t="s">
        <v>367</v>
      </c>
      <c r="D384" s="7" t="s">
        <v>42</v>
      </c>
      <c r="E384" s="8" t="s">
        <v>359</v>
      </c>
      <c r="F384" s="9">
        <v>8326.56</v>
      </c>
    </row>
    <row r="385" spans="1:6">
      <c r="A385" s="1">
        <v>70102201</v>
      </c>
      <c r="B385" s="7" t="s">
        <v>766</v>
      </c>
      <c r="C385" s="7" t="s">
        <v>379</v>
      </c>
      <c r="D385" s="7" t="s">
        <v>42</v>
      </c>
      <c r="E385" s="8" t="s">
        <v>359</v>
      </c>
      <c r="F385" s="9">
        <v>186169.8</v>
      </c>
    </row>
    <row r="386" spans="1:6">
      <c r="A386" s="1">
        <v>70102710</v>
      </c>
      <c r="B386" s="7" t="s">
        <v>767</v>
      </c>
      <c r="C386" s="7" t="s">
        <v>379</v>
      </c>
      <c r="D386" s="7" t="s">
        <v>42</v>
      </c>
      <c r="E386" s="8" t="s">
        <v>359</v>
      </c>
      <c r="F386" s="9">
        <v>84423.7</v>
      </c>
    </row>
    <row r="387" spans="1:6">
      <c r="A387" s="1">
        <v>70104806</v>
      </c>
      <c r="B387" s="7" t="s">
        <v>768</v>
      </c>
      <c r="C387" s="7" t="s">
        <v>448</v>
      </c>
      <c r="D387" s="7" t="s">
        <v>42</v>
      </c>
      <c r="E387" s="8" t="s">
        <v>359</v>
      </c>
      <c r="F387" s="9">
        <v>23100</v>
      </c>
    </row>
    <row r="388" spans="1:6">
      <c r="A388" s="1">
        <v>70107006</v>
      </c>
      <c r="B388" s="7" t="s">
        <v>769</v>
      </c>
      <c r="C388" s="7" t="s">
        <v>568</v>
      </c>
      <c r="D388" s="7" t="s">
        <v>42</v>
      </c>
      <c r="E388" s="8" t="s">
        <v>359</v>
      </c>
      <c r="F388" s="9">
        <v>120875</v>
      </c>
    </row>
    <row r="389" spans="1:6">
      <c r="A389" s="1">
        <v>70124100</v>
      </c>
      <c r="B389" s="7" t="s">
        <v>770</v>
      </c>
      <c r="C389" s="7" t="s">
        <v>379</v>
      </c>
      <c r="D389" s="7" t="s">
        <v>42</v>
      </c>
      <c r="E389" s="8" t="s">
        <v>359</v>
      </c>
      <c r="F389" s="9">
        <v>6000</v>
      </c>
    </row>
    <row r="390" spans="1:6">
      <c r="A390" s="1">
        <v>70131900</v>
      </c>
      <c r="B390" s="7" t="s">
        <v>771</v>
      </c>
      <c r="C390" s="7" t="s">
        <v>379</v>
      </c>
      <c r="D390" s="7" t="s">
        <v>42</v>
      </c>
      <c r="E390" s="8" t="s">
        <v>359</v>
      </c>
      <c r="F390" s="9">
        <v>2191910.66</v>
      </c>
    </row>
    <row r="391" spans="1:6">
      <c r="A391" s="1">
        <v>70137138</v>
      </c>
      <c r="B391" s="7" t="s">
        <v>772</v>
      </c>
      <c r="C391" s="7" t="s">
        <v>379</v>
      </c>
      <c r="D391" s="7" t="s">
        <v>42</v>
      </c>
      <c r="E391" s="8" t="s">
        <v>359</v>
      </c>
      <c r="F391" s="9">
        <v>17868.04</v>
      </c>
    </row>
    <row r="392" spans="1:6">
      <c r="A392" s="1">
        <v>70151542</v>
      </c>
      <c r="B392" s="7" t="s">
        <v>773</v>
      </c>
      <c r="C392" s="7" t="s">
        <v>379</v>
      </c>
      <c r="D392" s="7" t="s">
        <v>42</v>
      </c>
      <c r="E392" s="8" t="s">
        <v>359</v>
      </c>
      <c r="F392" s="9">
        <v>44614.21</v>
      </c>
    </row>
    <row r="393" spans="1:6">
      <c r="A393" s="1">
        <v>70151670</v>
      </c>
      <c r="B393" s="7" t="s">
        <v>774</v>
      </c>
      <c r="C393" s="7" t="s">
        <v>379</v>
      </c>
      <c r="D393" s="7" t="s">
        <v>42</v>
      </c>
      <c r="E393" s="8" t="s">
        <v>359</v>
      </c>
      <c r="F393" s="9">
        <v>12483.2</v>
      </c>
    </row>
    <row r="394" spans="1:6">
      <c r="A394" s="1">
        <v>70154334</v>
      </c>
      <c r="B394" s="7" t="s">
        <v>775</v>
      </c>
      <c r="C394" s="7" t="s">
        <v>379</v>
      </c>
      <c r="D394" s="7" t="s">
        <v>42</v>
      </c>
      <c r="E394" s="8" t="s">
        <v>359</v>
      </c>
      <c r="F394" s="9">
        <v>6740.82</v>
      </c>
    </row>
    <row r="395" spans="1:6">
      <c r="A395" s="1">
        <v>70158585</v>
      </c>
      <c r="B395" s="7" t="s">
        <v>776</v>
      </c>
      <c r="C395" s="7" t="s">
        <v>379</v>
      </c>
      <c r="D395" s="7" t="s">
        <v>42</v>
      </c>
      <c r="E395" s="8" t="s">
        <v>359</v>
      </c>
      <c r="F395" s="9">
        <v>613882.75</v>
      </c>
    </row>
    <row r="396" spans="1:6">
      <c r="A396" s="1">
        <v>70200045</v>
      </c>
      <c r="B396" s="7" t="s">
        <v>777</v>
      </c>
      <c r="C396" s="7" t="s">
        <v>459</v>
      </c>
      <c r="D396" s="7" t="s">
        <v>42</v>
      </c>
      <c r="E396" s="8" t="s">
        <v>359</v>
      </c>
      <c r="F396" s="9">
        <v>31995</v>
      </c>
    </row>
    <row r="397" spans="1:6">
      <c r="A397" s="1">
        <v>70200049</v>
      </c>
      <c r="B397" s="7" t="s">
        <v>778</v>
      </c>
      <c r="C397" s="7" t="s">
        <v>666</v>
      </c>
      <c r="D397" s="7" t="s">
        <v>42</v>
      </c>
      <c r="E397" s="8" t="s">
        <v>359</v>
      </c>
      <c r="F397" s="9">
        <v>3005.6</v>
      </c>
    </row>
    <row r="398" spans="1:6">
      <c r="A398" s="1">
        <v>70201433</v>
      </c>
      <c r="B398" s="7" t="s">
        <v>779</v>
      </c>
      <c r="C398" s="7" t="s">
        <v>485</v>
      </c>
      <c r="D398" s="7" t="s">
        <v>42</v>
      </c>
      <c r="E398" s="8" t="s">
        <v>359</v>
      </c>
      <c r="F398" s="9">
        <v>88222.37</v>
      </c>
    </row>
    <row r="399" spans="1:6">
      <c r="A399" s="1">
        <v>70201602</v>
      </c>
      <c r="B399" s="7" t="s">
        <v>780</v>
      </c>
      <c r="C399" s="7" t="s">
        <v>367</v>
      </c>
      <c r="D399" s="7" t="s">
        <v>42</v>
      </c>
      <c r="E399" s="8" t="s">
        <v>781</v>
      </c>
      <c r="F399" s="9">
        <v>17193.55</v>
      </c>
    </row>
    <row r="400" spans="1:6">
      <c r="A400" s="1">
        <v>70205550</v>
      </c>
      <c r="B400" s="7" t="s">
        <v>782</v>
      </c>
      <c r="C400" s="7" t="s">
        <v>379</v>
      </c>
      <c r="D400" s="7" t="s">
        <v>42</v>
      </c>
      <c r="E400" s="8" t="s">
        <v>359</v>
      </c>
      <c r="F400" s="9">
        <v>1839</v>
      </c>
    </row>
    <row r="401" spans="1:6">
      <c r="A401" s="1">
        <v>70206275</v>
      </c>
      <c r="B401" s="7" t="s">
        <v>783</v>
      </c>
      <c r="C401" s="7" t="s">
        <v>379</v>
      </c>
      <c r="D401" s="7" t="s">
        <v>42</v>
      </c>
      <c r="E401" s="8" t="s">
        <v>359</v>
      </c>
      <c r="F401" s="9">
        <v>141718.25</v>
      </c>
    </row>
    <row r="402" spans="1:6">
      <c r="A402" s="1">
        <v>70206949</v>
      </c>
      <c r="B402" s="7" t="s">
        <v>784</v>
      </c>
      <c r="C402" s="7" t="s">
        <v>379</v>
      </c>
      <c r="D402" s="7" t="s">
        <v>42</v>
      </c>
      <c r="E402" s="8" t="s">
        <v>359</v>
      </c>
      <c r="F402" s="9">
        <v>680</v>
      </c>
    </row>
    <row r="403" spans="1:6">
      <c r="A403" s="1">
        <v>70208055</v>
      </c>
      <c r="B403" s="7" t="s">
        <v>785</v>
      </c>
      <c r="C403" s="7" t="s">
        <v>379</v>
      </c>
      <c r="D403" s="7" t="s">
        <v>42</v>
      </c>
      <c r="E403" s="8" t="s">
        <v>359</v>
      </c>
      <c r="F403" s="9">
        <v>5995</v>
      </c>
    </row>
    <row r="404" spans="1:6">
      <c r="A404" s="1">
        <v>70208420</v>
      </c>
      <c r="B404" s="7" t="s">
        <v>786</v>
      </c>
      <c r="C404" s="7" t="s">
        <v>379</v>
      </c>
      <c r="D404" s="7" t="s">
        <v>42</v>
      </c>
      <c r="E404" s="8" t="s">
        <v>359</v>
      </c>
      <c r="F404" s="9">
        <v>30923.8</v>
      </c>
    </row>
    <row r="405" spans="1:6">
      <c r="A405" s="1">
        <v>70211535</v>
      </c>
      <c r="B405" s="7" t="s">
        <v>787</v>
      </c>
      <c r="C405" s="7" t="s">
        <v>367</v>
      </c>
      <c r="D405" s="7" t="s">
        <v>42</v>
      </c>
      <c r="E405" s="8" t="s">
        <v>359</v>
      </c>
      <c r="F405" s="9">
        <v>282</v>
      </c>
    </row>
    <row r="406" spans="1:6">
      <c r="A406" s="1">
        <v>70220260</v>
      </c>
      <c r="B406" s="7" t="s">
        <v>788</v>
      </c>
      <c r="C406" s="7" t="s">
        <v>789</v>
      </c>
      <c r="D406" s="7" t="s">
        <v>42</v>
      </c>
      <c r="E406" s="8" t="s">
        <v>359</v>
      </c>
      <c r="F406" s="9">
        <v>974038.26</v>
      </c>
    </row>
    <row r="407" spans="1:6">
      <c r="A407" s="1">
        <v>70220447</v>
      </c>
      <c r="B407" s="7" t="s">
        <v>790</v>
      </c>
      <c r="C407" s="7" t="s">
        <v>749</v>
      </c>
      <c r="D407" s="7" t="s">
        <v>42</v>
      </c>
      <c r="E407" s="8" t="s">
        <v>359</v>
      </c>
      <c r="F407" s="9">
        <v>114404.96</v>
      </c>
    </row>
    <row r="408" spans="1:6">
      <c r="A408" s="1">
        <v>70221024</v>
      </c>
      <c r="B408" s="7" t="s">
        <v>791</v>
      </c>
      <c r="C408" s="7" t="s">
        <v>485</v>
      </c>
      <c r="D408" s="7" t="s">
        <v>42</v>
      </c>
      <c r="E408" s="8" t="s">
        <v>359</v>
      </c>
      <c r="F408" s="9">
        <v>55637.68</v>
      </c>
    </row>
    <row r="409" spans="1:6">
      <c r="A409" s="1">
        <v>70221111</v>
      </c>
      <c r="B409" s="7" t="s">
        <v>792</v>
      </c>
      <c r="C409" s="7" t="s">
        <v>379</v>
      </c>
      <c r="D409" s="7" t="s">
        <v>42</v>
      </c>
      <c r="E409" s="8" t="s">
        <v>359</v>
      </c>
      <c r="F409" s="9">
        <v>172500</v>
      </c>
    </row>
    <row r="410" spans="1:6">
      <c r="A410" s="1">
        <v>70221887</v>
      </c>
      <c r="B410" s="7" t="s">
        <v>793</v>
      </c>
      <c r="C410" s="7" t="s">
        <v>379</v>
      </c>
      <c r="D410" s="7" t="s">
        <v>42</v>
      </c>
      <c r="E410" s="8" t="s">
        <v>359</v>
      </c>
      <c r="F410" s="9">
        <v>13022.26</v>
      </c>
    </row>
    <row r="411" spans="1:6">
      <c r="A411" s="1">
        <v>70221916</v>
      </c>
      <c r="B411" s="7" t="s">
        <v>794</v>
      </c>
      <c r="C411" s="7" t="s">
        <v>379</v>
      </c>
      <c r="D411" s="7" t="s">
        <v>42</v>
      </c>
      <c r="E411" s="8" t="s">
        <v>359</v>
      </c>
      <c r="F411" s="9">
        <v>4000</v>
      </c>
    </row>
    <row r="412" spans="1:6">
      <c r="A412" s="1">
        <v>70223919</v>
      </c>
      <c r="B412" s="7" t="s">
        <v>795</v>
      </c>
      <c r="C412" s="7" t="s">
        <v>630</v>
      </c>
      <c r="D412" s="7" t="s">
        <v>42</v>
      </c>
      <c r="E412" s="8" t="s">
        <v>359</v>
      </c>
      <c r="F412" s="9">
        <v>1332.5</v>
      </c>
    </row>
    <row r="413" spans="1:6">
      <c r="A413" s="1">
        <v>70224088</v>
      </c>
      <c r="B413" s="7" t="s">
        <v>796</v>
      </c>
      <c r="C413" s="7" t="s">
        <v>379</v>
      </c>
      <c r="D413" s="7" t="s">
        <v>42</v>
      </c>
      <c r="E413" s="8" t="s">
        <v>359</v>
      </c>
      <c r="F413" s="9">
        <v>38029</v>
      </c>
    </row>
    <row r="414" spans="1:6">
      <c r="A414" s="1">
        <v>70224276</v>
      </c>
      <c r="B414" s="7" t="s">
        <v>797</v>
      </c>
      <c r="C414" s="7" t="s">
        <v>379</v>
      </c>
      <c r="D414" s="7" t="s">
        <v>42</v>
      </c>
      <c r="E414" s="8" t="s">
        <v>359</v>
      </c>
      <c r="F414" s="9">
        <v>119250</v>
      </c>
    </row>
    <row r="415" spans="1:6">
      <c r="A415" s="1">
        <v>70224455</v>
      </c>
      <c r="B415" s="7" t="s">
        <v>798</v>
      </c>
      <c r="C415" s="7" t="s">
        <v>367</v>
      </c>
      <c r="D415" s="7" t="s">
        <v>42</v>
      </c>
      <c r="E415" s="8" t="s">
        <v>359</v>
      </c>
      <c r="F415" s="9">
        <v>14000</v>
      </c>
    </row>
    <row r="416" spans="1:6">
      <c r="A416" s="1">
        <v>70227227</v>
      </c>
      <c r="B416" s="7" t="s">
        <v>799</v>
      </c>
      <c r="C416" s="7" t="s">
        <v>379</v>
      </c>
      <c r="D416" s="7" t="s">
        <v>42</v>
      </c>
      <c r="E416" s="8" t="s">
        <v>359</v>
      </c>
      <c r="F416" s="9">
        <v>100000</v>
      </c>
    </row>
    <row r="417" spans="1:6">
      <c r="A417" s="1">
        <v>70229010</v>
      </c>
      <c r="B417" s="7" t="s">
        <v>800</v>
      </c>
      <c r="C417" s="7" t="s">
        <v>379</v>
      </c>
      <c r="D417" s="7" t="s">
        <v>42</v>
      </c>
      <c r="E417" s="8" t="s">
        <v>359</v>
      </c>
      <c r="F417" s="9">
        <v>5075</v>
      </c>
    </row>
    <row r="418" spans="1:6">
      <c r="A418" s="1">
        <v>70229621</v>
      </c>
      <c r="B418" s="7" t="s">
        <v>801</v>
      </c>
      <c r="C418" s="7" t="s">
        <v>379</v>
      </c>
      <c r="D418" s="7" t="s">
        <v>42</v>
      </c>
      <c r="E418" s="8" t="s">
        <v>359</v>
      </c>
      <c r="F418" s="9">
        <v>63919.4</v>
      </c>
    </row>
    <row r="419" spans="1:6">
      <c r="A419" s="1">
        <v>70230109</v>
      </c>
      <c r="B419" s="7" t="s">
        <v>802</v>
      </c>
      <c r="C419" s="7" t="s">
        <v>379</v>
      </c>
      <c r="D419" s="7" t="s">
        <v>42</v>
      </c>
      <c r="E419" s="8" t="s">
        <v>359</v>
      </c>
      <c r="F419" s="9">
        <v>395</v>
      </c>
    </row>
    <row r="420" spans="1:6">
      <c r="A420" s="1">
        <v>70237670</v>
      </c>
      <c r="B420" s="7" t="s">
        <v>803</v>
      </c>
      <c r="C420" s="7" t="s">
        <v>379</v>
      </c>
      <c r="D420" s="7" t="s">
        <v>42</v>
      </c>
      <c r="E420" s="8" t="s">
        <v>359</v>
      </c>
      <c r="F420" s="9">
        <v>104686.12</v>
      </c>
    </row>
    <row r="421" spans="1:6">
      <c r="A421" s="1">
        <v>70239393</v>
      </c>
      <c r="B421" s="7" t="s">
        <v>804</v>
      </c>
      <c r="C421" s="7" t="s">
        <v>749</v>
      </c>
      <c r="D421" s="7" t="s">
        <v>42</v>
      </c>
      <c r="E421" s="8" t="s">
        <v>359</v>
      </c>
      <c r="F421" s="9">
        <v>496692.12</v>
      </c>
    </row>
    <row r="422" spans="1:6">
      <c r="A422" s="1">
        <v>70247024</v>
      </c>
      <c r="B422" s="7" t="s">
        <v>805</v>
      </c>
      <c r="C422" s="7" t="s">
        <v>379</v>
      </c>
      <c r="D422" s="7" t="s">
        <v>42</v>
      </c>
      <c r="E422" s="8" t="s">
        <v>359</v>
      </c>
      <c r="F422" s="9">
        <v>16748</v>
      </c>
    </row>
    <row r="423" spans="1:6">
      <c r="A423" s="1">
        <v>70262460</v>
      </c>
      <c r="B423" s="7" t="s">
        <v>806</v>
      </c>
      <c r="C423" s="7" t="s">
        <v>379</v>
      </c>
      <c r="D423" s="7" t="s">
        <v>42</v>
      </c>
      <c r="E423" s="8" t="s">
        <v>359</v>
      </c>
      <c r="F423" s="9">
        <v>14200</v>
      </c>
    </row>
    <row r="424" spans="1:6">
      <c r="A424" s="1">
        <v>70262624</v>
      </c>
      <c r="B424" s="7" t="s">
        <v>807</v>
      </c>
      <c r="C424" s="7" t="s">
        <v>379</v>
      </c>
      <c r="D424" s="7" t="s">
        <v>42</v>
      </c>
      <c r="E424" s="8" t="s">
        <v>359</v>
      </c>
      <c r="F424" s="9">
        <v>21381.5</v>
      </c>
    </row>
    <row r="425" spans="1:6">
      <c r="A425" s="1">
        <v>70270279</v>
      </c>
      <c r="B425" s="7" t="s">
        <v>808</v>
      </c>
      <c r="C425" s="7" t="s">
        <v>379</v>
      </c>
      <c r="D425" s="7" t="s">
        <v>42</v>
      </c>
      <c r="E425" s="8" t="s">
        <v>359</v>
      </c>
      <c r="F425" s="9">
        <v>3192</v>
      </c>
    </row>
    <row r="426" spans="1:6">
      <c r="A426" s="1">
        <v>70273377</v>
      </c>
      <c r="B426" s="7" t="s">
        <v>809</v>
      </c>
      <c r="C426" s="7" t="s">
        <v>379</v>
      </c>
      <c r="D426" s="7" t="s">
        <v>42</v>
      </c>
      <c r="E426" s="8" t="s">
        <v>359</v>
      </c>
      <c r="F426" s="9">
        <v>158350.6</v>
      </c>
    </row>
    <row r="427" spans="1:6">
      <c r="A427" s="1">
        <v>70276040</v>
      </c>
      <c r="B427" s="7" t="s">
        <v>810</v>
      </c>
      <c r="C427" s="7" t="s">
        <v>666</v>
      </c>
      <c r="D427" s="7" t="s">
        <v>42</v>
      </c>
      <c r="E427" s="8" t="s">
        <v>359</v>
      </c>
      <c r="F427" s="9">
        <v>271368.7</v>
      </c>
    </row>
    <row r="428" spans="1:6">
      <c r="A428" s="1">
        <v>70277976</v>
      </c>
      <c r="B428" s="7" t="s">
        <v>811</v>
      </c>
      <c r="C428" s="7" t="s">
        <v>340</v>
      </c>
      <c r="D428" s="7" t="s">
        <v>42</v>
      </c>
      <c r="E428" s="8" t="s">
        <v>359</v>
      </c>
      <c r="F428" s="9">
        <v>17663</v>
      </c>
    </row>
    <row r="429" spans="1:6">
      <c r="A429" s="1">
        <v>70278511</v>
      </c>
      <c r="B429" s="7" t="s">
        <v>812</v>
      </c>
      <c r="C429" s="7" t="s">
        <v>379</v>
      </c>
      <c r="D429" s="7" t="s">
        <v>42</v>
      </c>
      <c r="E429" s="8" t="s">
        <v>359</v>
      </c>
      <c r="F429" s="9">
        <v>61570.5</v>
      </c>
    </row>
    <row r="430" spans="1:6">
      <c r="A430" s="1">
        <v>70301011</v>
      </c>
      <c r="B430" s="7" t="s">
        <v>813</v>
      </c>
      <c r="C430" s="7" t="s">
        <v>379</v>
      </c>
      <c r="D430" s="7" t="s">
        <v>42</v>
      </c>
      <c r="E430" s="8" t="s">
        <v>359</v>
      </c>
      <c r="F430" s="9">
        <v>7392.59</v>
      </c>
    </row>
    <row r="431" spans="1:6">
      <c r="A431" s="1">
        <v>70313000</v>
      </c>
      <c r="B431" s="7" t="s">
        <v>814</v>
      </c>
      <c r="C431" s="7" t="s">
        <v>459</v>
      </c>
      <c r="D431" s="7" t="s">
        <v>42</v>
      </c>
      <c r="E431" s="8" t="s">
        <v>359</v>
      </c>
      <c r="F431" s="9">
        <v>39966.83</v>
      </c>
    </row>
    <row r="432" spans="1:6">
      <c r="A432" s="1">
        <v>70345345</v>
      </c>
      <c r="B432" s="7" t="s">
        <v>815</v>
      </c>
      <c r="C432" s="7" t="s">
        <v>367</v>
      </c>
      <c r="D432" s="7" t="s">
        <v>42</v>
      </c>
      <c r="E432" s="8" t="s">
        <v>359</v>
      </c>
      <c r="F432" s="9">
        <v>5920.31</v>
      </c>
    </row>
    <row r="433" spans="1:7">
      <c r="A433" s="1">
        <v>70404070</v>
      </c>
      <c r="B433" s="7" t="s">
        <v>816</v>
      </c>
      <c r="C433" s="7" t="s">
        <v>379</v>
      </c>
      <c r="D433" s="7" t="s">
        <v>42</v>
      </c>
      <c r="E433" s="8" t="s">
        <v>359</v>
      </c>
      <c r="F433" s="9">
        <v>15000</v>
      </c>
    </row>
    <row r="434" spans="1:7">
      <c r="A434" s="1">
        <v>70505800</v>
      </c>
      <c r="B434" s="7" t="s">
        <v>817</v>
      </c>
      <c r="C434" s="7" t="s">
        <v>818</v>
      </c>
      <c r="D434" s="7" t="s">
        <v>42</v>
      </c>
      <c r="E434" s="8" t="s">
        <v>359</v>
      </c>
      <c r="F434" s="9">
        <v>30462.76</v>
      </c>
    </row>
    <row r="435" spans="1:7">
      <c r="A435" s="1">
        <v>70606064</v>
      </c>
      <c r="B435" s="7" t="s">
        <v>819</v>
      </c>
      <c r="C435" s="7" t="s">
        <v>666</v>
      </c>
      <c r="D435" s="7" t="s">
        <v>42</v>
      </c>
      <c r="E435" s="8" t="s">
        <v>359</v>
      </c>
      <c r="F435" s="9">
        <v>584</v>
      </c>
    </row>
    <row r="436" spans="1:7">
      <c r="A436" s="1">
        <v>70702077</v>
      </c>
      <c r="B436" s="7" t="s">
        <v>820</v>
      </c>
      <c r="C436" s="7" t="s">
        <v>379</v>
      </c>
      <c r="D436" s="7" t="s">
        <v>42</v>
      </c>
      <c r="E436" s="8" t="s">
        <v>359</v>
      </c>
      <c r="F436" s="9">
        <v>1956.25</v>
      </c>
    </row>
    <row r="437" spans="1:7">
      <c r="A437" s="1">
        <v>70702322</v>
      </c>
      <c r="B437" s="7" t="s">
        <v>821</v>
      </c>
      <c r="C437" s="7" t="s">
        <v>379</v>
      </c>
      <c r="D437" s="7" t="s">
        <v>42</v>
      </c>
      <c r="E437" s="8" t="s">
        <v>359</v>
      </c>
      <c r="F437" s="9">
        <v>316</v>
      </c>
    </row>
    <row r="438" spans="1:7">
      <c r="A438" s="1">
        <v>70707427</v>
      </c>
      <c r="B438" s="7" t="s">
        <v>822</v>
      </c>
      <c r="C438" s="7" t="s">
        <v>379</v>
      </c>
      <c r="D438" s="7" t="s">
        <v>42</v>
      </c>
      <c r="E438" s="8" t="s">
        <v>359</v>
      </c>
      <c r="F438" s="9">
        <v>87192.42</v>
      </c>
    </row>
    <row r="439" spans="1:7">
      <c r="A439" s="1">
        <v>70807770</v>
      </c>
      <c r="B439" s="7" t="s">
        <v>823</v>
      </c>
      <c r="C439" s="7" t="s">
        <v>666</v>
      </c>
      <c r="D439" s="7" t="s">
        <v>42</v>
      </c>
      <c r="E439" s="8" t="s">
        <v>359</v>
      </c>
      <c r="F439" s="9">
        <v>12741.84</v>
      </c>
    </row>
    <row r="440" spans="1:7">
      <c r="A440" s="1">
        <v>71456000</v>
      </c>
      <c r="B440" s="7" t="s">
        <v>824</v>
      </c>
      <c r="C440" s="7" t="s">
        <v>379</v>
      </c>
      <c r="D440" s="7" t="s">
        <v>42</v>
      </c>
      <c r="E440" s="8" t="s">
        <v>359</v>
      </c>
      <c r="F440" s="9">
        <v>10871</v>
      </c>
    </row>
    <row r="441" spans="1:7">
      <c r="A441" s="1">
        <v>71717423</v>
      </c>
      <c r="B441" s="7" t="s">
        <v>825</v>
      </c>
      <c r="C441" s="7" t="s">
        <v>568</v>
      </c>
      <c r="D441" s="7" t="s">
        <v>42</v>
      </c>
      <c r="E441" s="8" t="s">
        <v>359</v>
      </c>
      <c r="F441" s="9">
        <v>9269</v>
      </c>
    </row>
    <row r="442" spans="1:7">
      <c r="A442" s="1">
        <v>72253666</v>
      </c>
      <c r="B442" s="7" t="s">
        <v>826</v>
      </c>
      <c r="C442" s="7" t="s">
        <v>367</v>
      </c>
      <c r="D442" s="7" t="s">
        <v>42</v>
      </c>
      <c r="E442" s="8" t="s">
        <v>359</v>
      </c>
      <c r="F442" s="9">
        <v>320060.21000000002</v>
      </c>
    </row>
    <row r="443" spans="1:7">
      <c r="A443" s="1">
        <v>72279000</v>
      </c>
      <c r="B443" s="7" t="s">
        <v>827</v>
      </c>
      <c r="C443" s="7" t="s">
        <v>379</v>
      </c>
      <c r="D443" s="7" t="s">
        <v>42</v>
      </c>
      <c r="E443" s="8" t="s">
        <v>359</v>
      </c>
      <c r="F443" s="9">
        <v>11086</v>
      </c>
    </row>
    <row r="444" spans="1:7">
      <c r="A444" s="1">
        <v>72523000</v>
      </c>
      <c r="B444" s="7" t="s">
        <v>828</v>
      </c>
      <c r="C444" s="7" t="s">
        <v>367</v>
      </c>
      <c r="D444" s="7" t="s">
        <v>42</v>
      </c>
      <c r="E444" s="8" t="s">
        <v>359</v>
      </c>
      <c r="F444" s="9">
        <v>1480.72</v>
      </c>
    </row>
    <row r="445" spans="1:7">
      <c r="A445" s="1">
        <v>72527000</v>
      </c>
      <c r="B445" s="7" t="s">
        <v>829</v>
      </c>
      <c r="C445" s="7" t="s">
        <v>367</v>
      </c>
      <c r="D445" s="7" t="s">
        <v>42</v>
      </c>
      <c r="E445" s="8" t="s">
        <v>359</v>
      </c>
      <c r="F445" s="9">
        <v>-105.36</v>
      </c>
    </row>
    <row r="446" spans="1:7">
      <c r="A446" s="1">
        <v>72529000</v>
      </c>
      <c r="B446" s="7" t="s">
        <v>830</v>
      </c>
      <c r="C446" s="7" t="s">
        <v>367</v>
      </c>
      <c r="D446" s="7" t="s">
        <v>42</v>
      </c>
      <c r="E446" s="8" t="s">
        <v>359</v>
      </c>
      <c r="F446" s="9">
        <v>1405</v>
      </c>
    </row>
    <row r="447" spans="1:7">
      <c r="A447" s="1">
        <v>72625001</v>
      </c>
      <c r="B447" s="7" t="s">
        <v>831</v>
      </c>
      <c r="C447" s="7" t="s">
        <v>379</v>
      </c>
      <c r="D447" s="7" t="s">
        <v>42</v>
      </c>
      <c r="E447" s="8" t="s">
        <v>359</v>
      </c>
      <c r="F447" s="9">
        <v>1873537.11</v>
      </c>
    </row>
    <row r="448" spans="1:7">
      <c r="A448" s="1">
        <v>73541500</v>
      </c>
      <c r="B448" s="7" t="s">
        <v>832</v>
      </c>
      <c r="C448" s="7" t="s">
        <v>367</v>
      </c>
      <c r="D448" s="7" t="s">
        <v>42</v>
      </c>
      <c r="E448" s="8" t="s">
        <v>359</v>
      </c>
      <c r="F448" s="9">
        <v>39206.11</v>
      </c>
      <c r="G448" s="1" t="s">
        <v>44</v>
      </c>
    </row>
    <row r="449" spans="1:6">
      <c r="A449" s="1">
        <v>73622020</v>
      </c>
      <c r="B449" s="7" t="s">
        <v>833</v>
      </c>
      <c r="C449" s="7" t="s">
        <v>459</v>
      </c>
      <c r="D449" s="7" t="s">
        <v>42</v>
      </c>
      <c r="E449" s="8" t="s">
        <v>359</v>
      </c>
      <c r="F449" s="9">
        <v>58922.75</v>
      </c>
    </row>
    <row r="450" spans="1:6">
      <c r="A450" s="1">
        <v>73654545</v>
      </c>
      <c r="B450" s="7" t="s">
        <v>834</v>
      </c>
      <c r="C450" s="7" t="s">
        <v>379</v>
      </c>
      <c r="D450" s="7" t="s">
        <v>42</v>
      </c>
      <c r="E450" s="8" t="s">
        <v>359</v>
      </c>
      <c r="F450" s="9">
        <v>47260.78</v>
      </c>
    </row>
    <row r="451" spans="1:6">
      <c r="A451" s="1">
        <v>73661800</v>
      </c>
      <c r="B451" s="7" t="s">
        <v>835</v>
      </c>
      <c r="C451" s="7" t="s">
        <v>379</v>
      </c>
      <c r="D451" s="7" t="s">
        <v>42</v>
      </c>
      <c r="E451" s="8" t="s">
        <v>359</v>
      </c>
      <c r="F451" s="9">
        <v>35786.660000000003</v>
      </c>
    </row>
    <row r="452" spans="1:6">
      <c r="A452" s="1">
        <v>73745200</v>
      </c>
      <c r="B452" s="7" t="s">
        <v>836</v>
      </c>
      <c r="C452" s="7" t="s">
        <v>749</v>
      </c>
      <c r="D452" s="7" t="s">
        <v>42</v>
      </c>
      <c r="E452" s="8" t="s">
        <v>359</v>
      </c>
      <c r="F452" s="9">
        <v>29109.46</v>
      </c>
    </row>
    <row r="453" spans="1:6">
      <c r="A453" s="1">
        <v>73766666</v>
      </c>
      <c r="B453" s="7" t="s">
        <v>837</v>
      </c>
      <c r="C453" s="7" t="s">
        <v>379</v>
      </c>
      <c r="D453" s="7" t="s">
        <v>42</v>
      </c>
      <c r="E453" s="8" t="s">
        <v>359</v>
      </c>
      <c r="F453" s="9">
        <v>13055</v>
      </c>
    </row>
    <row r="454" spans="1:6">
      <c r="A454" s="1">
        <v>74124242</v>
      </c>
      <c r="B454" s="7" t="s">
        <v>838</v>
      </c>
      <c r="C454" s="7" t="s">
        <v>379</v>
      </c>
      <c r="D454" s="7" t="s">
        <v>42</v>
      </c>
      <c r="E454" s="8" t="s">
        <v>359</v>
      </c>
      <c r="F454" s="9">
        <v>1600</v>
      </c>
    </row>
    <row r="455" spans="1:6">
      <c r="A455" s="1">
        <v>74223530</v>
      </c>
      <c r="B455" s="7" t="s">
        <v>839</v>
      </c>
      <c r="C455" s="7" t="s">
        <v>377</v>
      </c>
      <c r="D455" s="7" t="s">
        <v>42</v>
      </c>
      <c r="E455" s="8" t="s">
        <v>359</v>
      </c>
      <c r="F455" s="9">
        <v>10749</v>
      </c>
    </row>
    <row r="456" spans="1:6">
      <c r="A456" s="1">
        <v>74337200</v>
      </c>
      <c r="B456" s="7" t="s">
        <v>840</v>
      </c>
      <c r="C456" s="7" t="s">
        <v>379</v>
      </c>
      <c r="D456" s="7" t="s">
        <v>42</v>
      </c>
      <c r="E456" s="8" t="s">
        <v>359</v>
      </c>
      <c r="F456" s="9">
        <v>17027.060000000001</v>
      </c>
    </row>
    <row r="457" spans="1:6">
      <c r="A457" s="1">
        <v>74488888</v>
      </c>
      <c r="B457" s="7" t="s">
        <v>841</v>
      </c>
      <c r="C457" s="7" t="s">
        <v>379</v>
      </c>
      <c r="D457" s="7" t="s">
        <v>42</v>
      </c>
      <c r="E457" s="8" t="s">
        <v>359</v>
      </c>
      <c r="F457" s="9">
        <v>1860</v>
      </c>
    </row>
    <row r="458" spans="1:6">
      <c r="A458" s="1">
        <v>74551666</v>
      </c>
      <c r="B458" s="7" t="s">
        <v>842</v>
      </c>
      <c r="C458" s="7" t="s">
        <v>843</v>
      </c>
      <c r="D458" s="7" t="s">
        <v>42</v>
      </c>
      <c r="E458" s="8" t="s">
        <v>359</v>
      </c>
      <c r="F458" s="9">
        <v>496.8</v>
      </c>
    </row>
    <row r="459" spans="1:6">
      <c r="A459" s="1">
        <v>74621514</v>
      </c>
      <c r="B459" s="7" t="s">
        <v>844</v>
      </c>
      <c r="C459" s="7" t="s">
        <v>377</v>
      </c>
      <c r="D459" s="7" t="s">
        <v>42</v>
      </c>
      <c r="E459" s="8" t="s">
        <v>359</v>
      </c>
      <c r="F459" s="9">
        <v>21480.5</v>
      </c>
    </row>
    <row r="460" spans="1:6">
      <c r="A460" s="1">
        <v>74622116</v>
      </c>
      <c r="B460" s="7" t="s">
        <v>845</v>
      </c>
      <c r="C460" s="7" t="s">
        <v>379</v>
      </c>
      <c r="D460" s="7" t="s">
        <v>42</v>
      </c>
      <c r="E460" s="8" t="s">
        <v>359</v>
      </c>
      <c r="F460" s="9">
        <v>36747.339999999997</v>
      </c>
    </row>
    <row r="461" spans="1:6">
      <c r="A461" s="1">
        <v>74622142</v>
      </c>
      <c r="B461" s="7" t="s">
        <v>846</v>
      </c>
      <c r="C461" s="7" t="s">
        <v>379</v>
      </c>
      <c r="D461" s="7" t="s">
        <v>42</v>
      </c>
      <c r="E461" s="8" t="s">
        <v>359</v>
      </c>
      <c r="F461" s="9">
        <v>3529.35</v>
      </c>
    </row>
    <row r="462" spans="1:6">
      <c r="A462" s="1">
        <v>74622445</v>
      </c>
      <c r="B462" s="7" t="s">
        <v>847</v>
      </c>
      <c r="C462" s="7" t="s">
        <v>379</v>
      </c>
      <c r="D462" s="7" t="s">
        <v>42</v>
      </c>
      <c r="E462" s="8" t="s">
        <v>359</v>
      </c>
      <c r="F462" s="9">
        <v>1043</v>
      </c>
    </row>
    <row r="463" spans="1:6">
      <c r="A463" s="1">
        <v>74622521</v>
      </c>
      <c r="B463" s="7" t="s">
        <v>848</v>
      </c>
      <c r="C463" s="7" t="s">
        <v>379</v>
      </c>
      <c r="D463" s="7" t="s">
        <v>42</v>
      </c>
      <c r="E463" s="8" t="s">
        <v>359</v>
      </c>
      <c r="F463" s="9">
        <v>668</v>
      </c>
    </row>
    <row r="464" spans="1:6">
      <c r="A464" s="1">
        <v>74622622</v>
      </c>
      <c r="B464" s="7" t="s">
        <v>849</v>
      </c>
      <c r="C464" s="7" t="s">
        <v>379</v>
      </c>
      <c r="D464" s="7" t="s">
        <v>42</v>
      </c>
      <c r="E464" s="8" t="s">
        <v>359</v>
      </c>
      <c r="F464" s="9">
        <v>4769.57</v>
      </c>
    </row>
    <row r="465" spans="1:7">
      <c r="A465" s="1">
        <v>74624344</v>
      </c>
      <c r="B465" s="7" t="s">
        <v>850</v>
      </c>
      <c r="C465" s="7" t="s">
        <v>379</v>
      </c>
      <c r="D465" s="7" t="s">
        <v>42</v>
      </c>
      <c r="E465" s="8" t="s">
        <v>359</v>
      </c>
      <c r="F465" s="9">
        <v>9353.6</v>
      </c>
    </row>
    <row r="466" spans="1:7">
      <c r="A466" s="1">
        <v>74629962</v>
      </c>
      <c r="B466" s="7" t="s">
        <v>851</v>
      </c>
      <c r="C466" s="7" t="s">
        <v>379</v>
      </c>
      <c r="D466" s="7" t="s">
        <v>42</v>
      </c>
      <c r="E466" s="8" t="s">
        <v>359</v>
      </c>
      <c r="F466" s="9">
        <v>2225</v>
      </c>
    </row>
    <row r="467" spans="1:7">
      <c r="A467" s="1">
        <v>74630094</v>
      </c>
      <c r="B467" s="7" t="s">
        <v>852</v>
      </c>
      <c r="C467" s="7" t="s">
        <v>379</v>
      </c>
      <c r="D467" s="7" t="s">
        <v>42</v>
      </c>
      <c r="E467" s="8" t="s">
        <v>359</v>
      </c>
      <c r="F467" s="9">
        <v>158620</v>
      </c>
    </row>
    <row r="468" spans="1:7">
      <c r="A468" s="1">
        <v>74661089</v>
      </c>
      <c r="B468" s="7" t="s">
        <v>853</v>
      </c>
      <c r="C468" s="7" t="s">
        <v>379</v>
      </c>
      <c r="D468" s="7" t="s">
        <v>42</v>
      </c>
      <c r="E468" s="8" t="s">
        <v>359</v>
      </c>
      <c r="F468" s="9">
        <v>2910.8</v>
      </c>
    </row>
    <row r="469" spans="1:7">
      <c r="A469" s="1">
        <v>74671919</v>
      </c>
      <c r="B469" s="7" t="s">
        <v>854</v>
      </c>
      <c r="C469" s="7" t="s">
        <v>379</v>
      </c>
      <c r="D469" s="7" t="s">
        <v>42</v>
      </c>
      <c r="E469" s="8" t="s">
        <v>359</v>
      </c>
      <c r="F469" s="9">
        <v>10181.459999999999</v>
      </c>
    </row>
    <row r="470" spans="1:7">
      <c r="A470" s="1">
        <v>74694610</v>
      </c>
      <c r="B470" s="7" t="s">
        <v>855</v>
      </c>
      <c r="C470" s="7" t="s">
        <v>379</v>
      </c>
      <c r="D470" s="7" t="s">
        <v>42</v>
      </c>
      <c r="E470" s="8" t="s">
        <v>359</v>
      </c>
      <c r="F470" s="9">
        <v>960</v>
      </c>
    </row>
    <row r="471" spans="1:7">
      <c r="A471" s="1">
        <v>74698849</v>
      </c>
      <c r="B471" s="7" t="s">
        <v>856</v>
      </c>
      <c r="C471" s="7" t="s">
        <v>379</v>
      </c>
      <c r="D471" s="7" t="s">
        <v>42</v>
      </c>
      <c r="E471" s="8" t="s">
        <v>359</v>
      </c>
      <c r="F471" s="9">
        <v>33484.9</v>
      </c>
    </row>
    <row r="472" spans="1:7">
      <c r="A472" s="1">
        <v>74744414</v>
      </c>
      <c r="B472" s="7" t="s">
        <v>857</v>
      </c>
      <c r="C472" s="7" t="s">
        <v>566</v>
      </c>
      <c r="D472" s="7" t="s">
        <v>42</v>
      </c>
      <c r="E472" s="8" t="s">
        <v>359</v>
      </c>
      <c r="F472" s="9">
        <v>45624.2</v>
      </c>
    </row>
    <row r="473" spans="1:7">
      <c r="A473" s="1">
        <v>74757602</v>
      </c>
      <c r="B473" s="7" t="s">
        <v>858</v>
      </c>
      <c r="C473" s="7" t="s">
        <v>379</v>
      </c>
      <c r="D473" s="7" t="s">
        <v>42</v>
      </c>
      <c r="E473" s="8" t="s">
        <v>359</v>
      </c>
      <c r="F473" s="9">
        <v>4868</v>
      </c>
    </row>
    <row r="474" spans="1:7">
      <c r="A474" s="1">
        <v>74882222</v>
      </c>
      <c r="B474" s="7" t="s">
        <v>859</v>
      </c>
      <c r="C474" s="7" t="s">
        <v>379</v>
      </c>
      <c r="D474" s="7" t="s">
        <v>42</v>
      </c>
      <c r="E474" s="8" t="s">
        <v>359</v>
      </c>
      <c r="F474" s="9">
        <v>2450.5</v>
      </c>
    </row>
    <row r="475" spans="1:7">
      <c r="A475" s="1">
        <v>75117033</v>
      </c>
      <c r="B475" s="7" t="s">
        <v>860</v>
      </c>
      <c r="C475" s="7" t="s">
        <v>340</v>
      </c>
      <c r="D475" s="7" t="s">
        <v>42</v>
      </c>
      <c r="E475" s="8" t="s">
        <v>359</v>
      </c>
      <c r="F475" s="9">
        <v>213495.5</v>
      </c>
    </row>
    <row r="476" spans="1:7">
      <c r="A476" s="1">
        <v>75142200</v>
      </c>
      <c r="B476" s="7" t="s">
        <v>861</v>
      </c>
      <c r="C476" s="7" t="s">
        <v>367</v>
      </c>
      <c r="D476" s="7" t="s">
        <v>42</v>
      </c>
      <c r="E476" s="8" t="s">
        <v>359</v>
      </c>
      <c r="F476" s="9">
        <v>690.09</v>
      </c>
    </row>
    <row r="477" spans="1:7">
      <c r="A477" s="1">
        <v>75155055</v>
      </c>
      <c r="B477" s="7" t="s">
        <v>862</v>
      </c>
      <c r="C477" s="7" t="s">
        <v>367</v>
      </c>
      <c r="D477" s="7" t="s">
        <v>42</v>
      </c>
      <c r="E477" s="8" t="s">
        <v>359</v>
      </c>
      <c r="F477" s="9">
        <v>5788.2</v>
      </c>
      <c r="G477" s="1" t="s">
        <v>44</v>
      </c>
    </row>
    <row r="478" spans="1:7">
      <c r="A478" s="1">
        <v>75176410</v>
      </c>
      <c r="B478" s="7" t="s">
        <v>863</v>
      </c>
      <c r="C478" s="7" t="s">
        <v>379</v>
      </c>
      <c r="D478" s="7" t="s">
        <v>42</v>
      </c>
      <c r="E478" s="8" t="s">
        <v>359</v>
      </c>
      <c r="F478" s="9">
        <v>1250</v>
      </c>
    </row>
    <row r="479" spans="1:7">
      <c r="A479" s="1">
        <v>75529100</v>
      </c>
      <c r="B479" s="7" t="s">
        <v>864</v>
      </c>
      <c r="C479" s="7" t="s">
        <v>379</v>
      </c>
      <c r="D479" s="7" t="s">
        <v>42</v>
      </c>
      <c r="E479" s="8" t="s">
        <v>359</v>
      </c>
      <c r="F479" s="9">
        <v>2000</v>
      </c>
    </row>
    <row r="480" spans="1:7">
      <c r="A480" s="1">
        <v>75553788</v>
      </c>
      <c r="B480" s="7" t="s">
        <v>865</v>
      </c>
      <c r="C480" s="7" t="s">
        <v>485</v>
      </c>
      <c r="D480" s="7" t="s">
        <v>42</v>
      </c>
      <c r="E480" s="8" t="s">
        <v>359</v>
      </c>
      <c r="F480" s="9">
        <v>36167.5</v>
      </c>
      <c r="G480" s="1" t="s">
        <v>44</v>
      </c>
    </row>
    <row r="481" spans="1:7">
      <c r="A481" s="1">
        <v>75623511</v>
      </c>
      <c r="B481" s="7" t="s">
        <v>866</v>
      </c>
      <c r="C481" s="7" t="s">
        <v>379</v>
      </c>
      <c r="D481" s="7" t="s">
        <v>42</v>
      </c>
      <c r="E481" s="8" t="s">
        <v>359</v>
      </c>
      <c r="F481" s="9">
        <v>1000</v>
      </c>
    </row>
    <row r="482" spans="1:7">
      <c r="A482" s="1">
        <v>75624144</v>
      </c>
      <c r="B482" s="7" t="s">
        <v>867</v>
      </c>
      <c r="C482" s="7" t="s">
        <v>379</v>
      </c>
      <c r="D482" s="7" t="s">
        <v>42</v>
      </c>
      <c r="E482" s="8" t="s">
        <v>359</v>
      </c>
      <c r="F482" s="9">
        <v>9723.66</v>
      </c>
    </row>
    <row r="483" spans="1:7">
      <c r="A483" s="1">
        <v>75722877</v>
      </c>
      <c r="B483" s="7" t="s">
        <v>868</v>
      </c>
      <c r="C483" s="7" t="s">
        <v>325</v>
      </c>
      <c r="D483" s="7" t="s">
        <v>42</v>
      </c>
      <c r="E483" s="8" t="s">
        <v>359</v>
      </c>
      <c r="F483" s="9">
        <v>23364</v>
      </c>
    </row>
    <row r="484" spans="1:7">
      <c r="A484" s="1">
        <v>75843311</v>
      </c>
      <c r="B484" s="7" t="s">
        <v>869</v>
      </c>
      <c r="C484" s="7" t="s">
        <v>367</v>
      </c>
      <c r="D484" s="7" t="s">
        <v>42</v>
      </c>
      <c r="E484" s="8" t="s">
        <v>359</v>
      </c>
      <c r="F484" s="9">
        <v>4025</v>
      </c>
    </row>
    <row r="485" spans="1:7">
      <c r="A485" s="1">
        <v>75859922</v>
      </c>
      <c r="B485" s="7" t="s">
        <v>870</v>
      </c>
      <c r="C485" s="7" t="s">
        <v>666</v>
      </c>
      <c r="D485" s="7" t="s">
        <v>42</v>
      </c>
      <c r="E485" s="8" t="s">
        <v>359</v>
      </c>
      <c r="F485" s="9">
        <v>3080</v>
      </c>
    </row>
    <row r="486" spans="1:7">
      <c r="A486" s="1">
        <v>75914955</v>
      </c>
      <c r="B486" s="7" t="s">
        <v>871</v>
      </c>
      <c r="C486" s="7" t="s">
        <v>367</v>
      </c>
      <c r="D486" s="7" t="s">
        <v>42</v>
      </c>
      <c r="E486" s="8" t="s">
        <v>359</v>
      </c>
      <c r="F486" s="9">
        <v>469.24</v>
      </c>
    </row>
    <row r="487" spans="1:7">
      <c r="A487" s="1">
        <v>75922566</v>
      </c>
      <c r="B487" s="7" t="s">
        <v>872</v>
      </c>
      <c r="C487" s="7" t="s">
        <v>873</v>
      </c>
      <c r="D487" s="7" t="s">
        <v>42</v>
      </c>
      <c r="E487" s="8" t="s">
        <v>359</v>
      </c>
      <c r="F487" s="9">
        <v>4491</v>
      </c>
    </row>
    <row r="488" spans="1:7">
      <c r="A488" s="1">
        <v>75933133</v>
      </c>
      <c r="B488" s="7" t="s">
        <v>874</v>
      </c>
      <c r="C488" s="7" t="s">
        <v>379</v>
      </c>
      <c r="D488" s="7" t="s">
        <v>42</v>
      </c>
      <c r="E488" s="8" t="s">
        <v>359</v>
      </c>
      <c r="F488" s="9">
        <v>4404.12</v>
      </c>
    </row>
    <row r="489" spans="1:7">
      <c r="A489" s="1">
        <v>76292929</v>
      </c>
      <c r="B489" s="7" t="s">
        <v>875</v>
      </c>
      <c r="C489" s="7" t="s">
        <v>379</v>
      </c>
      <c r="D489" s="7" t="s">
        <v>42</v>
      </c>
      <c r="E489" s="8" t="s">
        <v>359</v>
      </c>
      <c r="F489" s="9">
        <v>1663</v>
      </c>
    </row>
    <row r="490" spans="1:7">
      <c r="A490" s="1">
        <v>76317050</v>
      </c>
      <c r="B490" s="7" t="s">
        <v>876</v>
      </c>
      <c r="C490" s="7" t="s">
        <v>379</v>
      </c>
      <c r="D490" s="7" t="s">
        <v>42</v>
      </c>
      <c r="E490" s="8" t="s">
        <v>359</v>
      </c>
      <c r="F490" s="9">
        <v>8352.44</v>
      </c>
    </row>
    <row r="491" spans="1:7">
      <c r="A491" s="1">
        <v>76342800</v>
      </c>
      <c r="B491" s="7" t="s">
        <v>877</v>
      </c>
      <c r="C491" s="7" t="s">
        <v>334</v>
      </c>
      <c r="D491" s="7" t="s">
        <v>42</v>
      </c>
      <c r="E491" s="8" t="s">
        <v>359</v>
      </c>
      <c r="F491" s="9">
        <v>915263.26</v>
      </c>
      <c r="G491" s="1" t="s">
        <v>44</v>
      </c>
    </row>
    <row r="492" spans="1:7">
      <c r="A492" s="1">
        <v>76373737</v>
      </c>
      <c r="B492" s="7" t="s">
        <v>878</v>
      </c>
      <c r="C492" s="7" t="s">
        <v>379</v>
      </c>
      <c r="D492" s="7" t="s">
        <v>42</v>
      </c>
      <c r="E492" s="8" t="s">
        <v>359</v>
      </c>
      <c r="F492" s="9">
        <v>432</v>
      </c>
    </row>
    <row r="493" spans="1:7">
      <c r="A493" s="1">
        <v>76376000</v>
      </c>
      <c r="B493" s="7" t="s">
        <v>879</v>
      </c>
      <c r="C493" s="7" t="s">
        <v>630</v>
      </c>
      <c r="D493" s="7" t="s">
        <v>42</v>
      </c>
      <c r="E493" s="8" t="s">
        <v>359</v>
      </c>
      <c r="F493" s="9">
        <v>40353.75</v>
      </c>
    </row>
    <row r="494" spans="1:7">
      <c r="A494" s="1">
        <v>76733000</v>
      </c>
      <c r="B494" s="7" t="s">
        <v>880</v>
      </c>
      <c r="C494" s="7" t="s">
        <v>379</v>
      </c>
      <c r="D494" s="7" t="s">
        <v>42</v>
      </c>
      <c r="E494" s="8" t="s">
        <v>359</v>
      </c>
      <c r="F494" s="9">
        <v>45019</v>
      </c>
    </row>
    <row r="495" spans="1:7">
      <c r="A495" s="1">
        <v>76740005</v>
      </c>
      <c r="B495" s="7" t="s">
        <v>881</v>
      </c>
      <c r="C495" s="7" t="s">
        <v>379</v>
      </c>
      <c r="D495" s="7" t="s">
        <v>42</v>
      </c>
      <c r="E495" s="8" t="s">
        <v>359</v>
      </c>
      <c r="F495" s="9">
        <v>2890</v>
      </c>
    </row>
    <row r="496" spans="1:7">
      <c r="A496" s="1">
        <v>76827060</v>
      </c>
      <c r="B496" s="7" t="s">
        <v>882</v>
      </c>
      <c r="C496" s="7" t="s">
        <v>379</v>
      </c>
      <c r="D496" s="7" t="s">
        <v>42</v>
      </c>
      <c r="E496" s="8" t="s">
        <v>359</v>
      </c>
      <c r="F496" s="9">
        <v>1259.97</v>
      </c>
    </row>
    <row r="497" spans="1:7">
      <c r="A497" s="1">
        <v>76951717</v>
      </c>
      <c r="B497" s="7" t="s">
        <v>883</v>
      </c>
      <c r="C497" s="7" t="s">
        <v>379</v>
      </c>
      <c r="D497" s="7" t="s">
        <v>42</v>
      </c>
      <c r="E497" s="8" t="s">
        <v>359</v>
      </c>
      <c r="F497" s="9">
        <v>10980</v>
      </c>
    </row>
    <row r="498" spans="1:7">
      <c r="A498" s="1">
        <v>77777000</v>
      </c>
      <c r="B498" s="7" t="s">
        <v>884</v>
      </c>
      <c r="C498" s="7" t="s">
        <v>379</v>
      </c>
      <c r="D498" s="7" t="s">
        <v>42</v>
      </c>
      <c r="E498" s="8" t="s">
        <v>359</v>
      </c>
      <c r="F498" s="9">
        <v>3319</v>
      </c>
    </row>
    <row r="499" spans="1:7">
      <c r="A499" s="1">
        <v>79324245</v>
      </c>
      <c r="B499" s="7" t="s">
        <v>885</v>
      </c>
      <c r="C499" s="7" t="s">
        <v>379</v>
      </c>
      <c r="D499" s="7" t="s">
        <v>42</v>
      </c>
      <c r="E499" s="8" t="s">
        <v>359</v>
      </c>
      <c r="F499" s="9">
        <v>41272.18</v>
      </c>
    </row>
    <row r="500" spans="1:7">
      <c r="A500" s="1">
        <v>80804040</v>
      </c>
      <c r="B500" s="7" t="s">
        <v>886</v>
      </c>
      <c r="C500" s="7" t="s">
        <v>379</v>
      </c>
      <c r="D500" s="7" t="s">
        <v>42</v>
      </c>
      <c r="E500" s="8" t="s">
        <v>359</v>
      </c>
      <c r="F500" s="9">
        <v>22649.56</v>
      </c>
    </row>
    <row r="501" spans="1:7">
      <c r="A501" s="1">
        <v>80808090</v>
      </c>
      <c r="B501" s="7" t="s">
        <v>887</v>
      </c>
      <c r="C501" s="7" t="s">
        <v>379</v>
      </c>
      <c r="D501" s="7" t="s">
        <v>42</v>
      </c>
      <c r="E501" s="8" t="s">
        <v>359</v>
      </c>
      <c r="F501" s="9">
        <v>193139.65</v>
      </c>
    </row>
    <row r="502" spans="1:7">
      <c r="A502" s="1">
        <v>80820010</v>
      </c>
      <c r="B502" s="7" t="s">
        <v>888</v>
      </c>
      <c r="C502" s="7" t="s">
        <v>379</v>
      </c>
      <c r="D502" s="7" t="s">
        <v>42</v>
      </c>
      <c r="E502" s="8" t="s">
        <v>58</v>
      </c>
      <c r="F502" s="9">
        <v>198.2</v>
      </c>
    </row>
    <row r="503" spans="1:7">
      <c r="A503" s="1">
        <v>81894795</v>
      </c>
      <c r="B503" s="7" t="s">
        <v>889</v>
      </c>
      <c r="C503" s="7" t="s">
        <v>379</v>
      </c>
      <c r="D503" s="7" t="s">
        <v>42</v>
      </c>
      <c r="E503" s="8" t="s">
        <v>359</v>
      </c>
      <c r="F503" s="9">
        <v>60636.800000000003</v>
      </c>
    </row>
    <row r="504" spans="1:7">
      <c r="A504" s="1">
        <v>82289994</v>
      </c>
      <c r="B504" s="7" t="s">
        <v>890</v>
      </c>
      <c r="C504" s="7" t="s">
        <v>379</v>
      </c>
      <c r="D504" s="7" t="s">
        <v>42</v>
      </c>
      <c r="E504" s="8" t="s">
        <v>359</v>
      </c>
      <c r="F504" s="9">
        <v>24300</v>
      </c>
    </row>
    <row r="505" spans="1:7">
      <c r="A505" s="1">
        <v>82828181</v>
      </c>
      <c r="B505" s="7" t="s">
        <v>891</v>
      </c>
      <c r="C505" s="7" t="s">
        <v>566</v>
      </c>
      <c r="D505" s="7" t="s">
        <v>42</v>
      </c>
      <c r="E505" s="8" t="s">
        <v>359</v>
      </c>
      <c r="F505" s="9">
        <v>8340</v>
      </c>
    </row>
    <row r="506" spans="1:7">
      <c r="A506" s="1">
        <v>86213299</v>
      </c>
      <c r="B506" s="7" t="s">
        <v>892</v>
      </c>
      <c r="C506" s="7" t="s">
        <v>666</v>
      </c>
      <c r="D506" s="7" t="s">
        <v>42</v>
      </c>
      <c r="E506" s="8" t="s">
        <v>359</v>
      </c>
      <c r="F506" s="9">
        <v>1329408.18</v>
      </c>
      <c r="G506" s="1" t="s">
        <v>44</v>
      </c>
    </row>
    <row r="507" spans="1:7">
      <c r="A507" s="1">
        <v>86216911</v>
      </c>
      <c r="B507" s="7" t="s">
        <v>893</v>
      </c>
      <c r="C507" s="7" t="s">
        <v>379</v>
      </c>
      <c r="D507" s="7" t="s">
        <v>42</v>
      </c>
      <c r="E507" s="8" t="s">
        <v>359</v>
      </c>
      <c r="F507" s="9">
        <v>678</v>
      </c>
    </row>
    <row r="508" spans="1:7">
      <c r="A508" s="1">
        <v>86228833</v>
      </c>
      <c r="B508" s="7" t="s">
        <v>894</v>
      </c>
      <c r="C508" s="7" t="s">
        <v>340</v>
      </c>
      <c r="D508" s="7" t="s">
        <v>42</v>
      </c>
      <c r="E508" s="8" t="s">
        <v>359</v>
      </c>
      <c r="F508" s="9">
        <v>9177</v>
      </c>
    </row>
    <row r="509" spans="1:7">
      <c r="A509" s="1">
        <v>86424444</v>
      </c>
      <c r="B509" s="7" t="s">
        <v>895</v>
      </c>
      <c r="C509" s="7" t="s">
        <v>379</v>
      </c>
      <c r="D509" s="7" t="s">
        <v>42</v>
      </c>
      <c r="E509" s="8" t="s">
        <v>359</v>
      </c>
      <c r="F509" s="9">
        <v>7500</v>
      </c>
    </row>
    <row r="510" spans="1:7">
      <c r="A510" s="1">
        <v>86434444</v>
      </c>
      <c r="B510" s="7" t="s">
        <v>896</v>
      </c>
      <c r="C510" s="7" t="s">
        <v>379</v>
      </c>
      <c r="D510" s="7" t="s">
        <v>42</v>
      </c>
      <c r="E510" s="8" t="s">
        <v>359</v>
      </c>
      <c r="F510" s="9">
        <v>13000</v>
      </c>
    </row>
    <row r="511" spans="1:7">
      <c r="A511" s="1">
        <v>86462222</v>
      </c>
      <c r="B511" s="7" t="s">
        <v>897</v>
      </c>
      <c r="C511" s="7" t="s">
        <v>448</v>
      </c>
      <c r="D511" s="7" t="s">
        <v>42</v>
      </c>
      <c r="E511" s="8" t="s">
        <v>359</v>
      </c>
      <c r="F511" s="9">
        <v>13550</v>
      </c>
    </row>
    <row r="512" spans="1:7">
      <c r="A512" s="1">
        <v>86463838</v>
      </c>
      <c r="B512" s="7" t="s">
        <v>898</v>
      </c>
      <c r="C512" s="7" t="s">
        <v>379</v>
      </c>
      <c r="D512" s="7" t="s">
        <v>42</v>
      </c>
      <c r="E512" s="8" t="s">
        <v>359</v>
      </c>
      <c r="F512" s="9">
        <v>3920</v>
      </c>
    </row>
    <row r="513" spans="1:7">
      <c r="A513" s="1">
        <v>86474222</v>
      </c>
      <c r="B513" s="7" t="s">
        <v>899</v>
      </c>
      <c r="C513" s="7" t="s">
        <v>367</v>
      </c>
      <c r="D513" s="7" t="s">
        <v>42</v>
      </c>
      <c r="E513" s="8" t="s">
        <v>359</v>
      </c>
      <c r="F513" s="9">
        <v>10752</v>
      </c>
      <c r="G513" s="1" t="s">
        <v>44</v>
      </c>
    </row>
    <row r="514" spans="1:7">
      <c r="A514" s="1">
        <v>86519000</v>
      </c>
      <c r="B514" s="7" t="s">
        <v>900</v>
      </c>
      <c r="C514" s="7" t="s">
        <v>340</v>
      </c>
      <c r="D514" s="7" t="s">
        <v>42</v>
      </c>
      <c r="E514" s="8" t="s">
        <v>359</v>
      </c>
      <c r="F514" s="9">
        <v>128784</v>
      </c>
    </row>
    <row r="515" spans="1:7">
      <c r="A515" s="1">
        <v>86629900</v>
      </c>
      <c r="B515" s="7" t="s">
        <v>901</v>
      </c>
      <c r="C515" s="7" t="s">
        <v>377</v>
      </c>
      <c r="D515" s="7" t="s">
        <v>42</v>
      </c>
      <c r="E515" s="8" t="s">
        <v>359</v>
      </c>
      <c r="F515" s="9">
        <v>30240</v>
      </c>
      <c r="G515" s="1" t="s">
        <v>44</v>
      </c>
    </row>
    <row r="516" spans="1:7">
      <c r="A516" s="1">
        <v>86684344</v>
      </c>
      <c r="B516" s="7" t="s">
        <v>902</v>
      </c>
      <c r="C516" s="7" t="s">
        <v>666</v>
      </c>
      <c r="D516" s="7" t="s">
        <v>42</v>
      </c>
      <c r="E516" s="8" t="s">
        <v>359</v>
      </c>
      <c r="F516" s="9">
        <v>2725</v>
      </c>
    </row>
    <row r="517" spans="1:7">
      <c r="A517" s="1">
        <v>86720099</v>
      </c>
      <c r="B517" s="7" t="s">
        <v>903</v>
      </c>
      <c r="C517" s="7" t="s">
        <v>379</v>
      </c>
      <c r="D517" s="7" t="s">
        <v>42</v>
      </c>
      <c r="E517" s="8" t="s">
        <v>359</v>
      </c>
      <c r="F517" s="9">
        <v>217.64</v>
      </c>
    </row>
    <row r="518" spans="1:7">
      <c r="A518" s="1">
        <v>86813888</v>
      </c>
      <c r="B518" s="7" t="s">
        <v>904</v>
      </c>
      <c r="C518" s="7" t="s">
        <v>379</v>
      </c>
      <c r="D518" s="7" t="s">
        <v>42</v>
      </c>
      <c r="E518" s="8" t="s">
        <v>359</v>
      </c>
      <c r="F518" s="9">
        <v>245800</v>
      </c>
    </row>
    <row r="519" spans="1:7">
      <c r="A519" s="1">
        <v>86846600</v>
      </c>
      <c r="B519" s="7" t="s">
        <v>905</v>
      </c>
      <c r="C519" s="7" t="s">
        <v>906</v>
      </c>
      <c r="D519" s="7" t="s">
        <v>42</v>
      </c>
      <c r="E519" s="8" t="s">
        <v>359</v>
      </c>
      <c r="F519" s="9">
        <v>12218748.289999999</v>
      </c>
    </row>
    <row r="520" spans="1:7">
      <c r="A520" s="1">
        <v>86846601</v>
      </c>
      <c r="B520" s="7" t="s">
        <v>907</v>
      </c>
      <c r="C520" s="7" t="s">
        <v>906</v>
      </c>
      <c r="D520" s="7" t="s">
        <v>341</v>
      </c>
      <c r="E520" s="8" t="s">
        <v>359</v>
      </c>
      <c r="F520" s="9">
        <v>102082.62</v>
      </c>
    </row>
    <row r="521" spans="1:7">
      <c r="A521" s="1">
        <v>86846666</v>
      </c>
      <c r="B521" s="7" t="s">
        <v>908</v>
      </c>
      <c r="C521" s="7" t="s">
        <v>340</v>
      </c>
      <c r="D521" s="7" t="s">
        <v>42</v>
      </c>
      <c r="E521" s="8" t="s">
        <v>359</v>
      </c>
      <c r="F521" s="9">
        <v>2972876.02</v>
      </c>
    </row>
    <row r="522" spans="1:7">
      <c r="A522" s="1">
        <v>86864055</v>
      </c>
      <c r="B522" s="7" t="s">
        <v>909</v>
      </c>
      <c r="C522" s="7" t="s">
        <v>340</v>
      </c>
      <c r="D522" s="7" t="s">
        <v>42</v>
      </c>
      <c r="E522" s="8" t="s">
        <v>359</v>
      </c>
      <c r="F522" s="9">
        <v>2062.5</v>
      </c>
    </row>
    <row r="523" spans="1:7">
      <c r="A523" s="1">
        <v>86948922</v>
      </c>
      <c r="B523" s="7" t="s">
        <v>910</v>
      </c>
      <c r="C523" s="7" t="s">
        <v>379</v>
      </c>
      <c r="D523" s="7" t="s">
        <v>42</v>
      </c>
      <c r="E523" s="8" t="s">
        <v>359</v>
      </c>
      <c r="F523" s="9">
        <v>3017.39</v>
      </c>
    </row>
    <row r="524" spans="1:7">
      <c r="A524" s="1">
        <v>86950422</v>
      </c>
      <c r="B524" s="7" t="s">
        <v>911</v>
      </c>
      <c r="C524" s="7" t="s">
        <v>340</v>
      </c>
      <c r="D524" s="7" t="s">
        <v>42</v>
      </c>
      <c r="E524" s="8" t="s">
        <v>359</v>
      </c>
      <c r="F524" s="9">
        <v>254470.41</v>
      </c>
    </row>
    <row r="525" spans="1:7">
      <c r="A525" s="1">
        <v>87206969</v>
      </c>
      <c r="B525" s="7" t="s">
        <v>912</v>
      </c>
      <c r="C525" s="7" t="s">
        <v>379</v>
      </c>
      <c r="D525" s="7" t="s">
        <v>42</v>
      </c>
      <c r="E525" s="8" t="s">
        <v>359</v>
      </c>
      <c r="F525" s="9">
        <v>12924</v>
      </c>
    </row>
    <row r="526" spans="1:7">
      <c r="A526" s="1">
        <v>87273000</v>
      </c>
      <c r="B526" s="7" t="s">
        <v>913</v>
      </c>
      <c r="C526" s="7" t="s">
        <v>340</v>
      </c>
      <c r="D526" s="7" t="s">
        <v>42</v>
      </c>
      <c r="E526" s="8" t="s">
        <v>359</v>
      </c>
      <c r="F526" s="9">
        <v>1796.5</v>
      </c>
    </row>
    <row r="527" spans="1:7">
      <c r="A527" s="1">
        <v>87303403</v>
      </c>
      <c r="B527" s="7" t="s">
        <v>914</v>
      </c>
      <c r="C527" s="7" t="s">
        <v>630</v>
      </c>
      <c r="D527" s="7" t="s">
        <v>42</v>
      </c>
      <c r="E527" s="8" t="s">
        <v>359</v>
      </c>
      <c r="F527" s="9">
        <v>54139.25</v>
      </c>
    </row>
    <row r="528" spans="1:7">
      <c r="A528" s="1">
        <v>87333000</v>
      </c>
      <c r="B528" s="7" t="s">
        <v>915</v>
      </c>
      <c r="C528" s="7" t="s">
        <v>379</v>
      </c>
      <c r="D528" s="7" t="s">
        <v>42</v>
      </c>
      <c r="E528" s="8" t="s">
        <v>359</v>
      </c>
      <c r="F528" s="9">
        <v>13224.4</v>
      </c>
    </row>
    <row r="529" spans="1:8">
      <c r="A529" s="1">
        <v>87454410</v>
      </c>
      <c r="B529" s="7" t="s">
        <v>916</v>
      </c>
      <c r="C529" s="7" t="s">
        <v>379</v>
      </c>
      <c r="D529" s="7" t="s">
        <v>42</v>
      </c>
      <c r="E529" s="8" t="s">
        <v>359</v>
      </c>
      <c r="F529" s="9">
        <v>40073</v>
      </c>
    </row>
    <row r="530" spans="1:8">
      <c r="A530" s="1">
        <v>87785000</v>
      </c>
      <c r="B530" s="7" t="s">
        <v>917</v>
      </c>
      <c r="C530" s="7" t="s">
        <v>589</v>
      </c>
      <c r="D530" s="7" t="s">
        <v>42</v>
      </c>
      <c r="E530" s="8" t="s">
        <v>359</v>
      </c>
      <c r="F530" s="9">
        <v>678.47</v>
      </c>
    </row>
    <row r="531" spans="1:8">
      <c r="A531" s="1">
        <v>87818791</v>
      </c>
      <c r="B531" s="7" t="s">
        <v>918</v>
      </c>
      <c r="C531" s="7" t="s">
        <v>379</v>
      </c>
      <c r="D531" s="7" t="s">
        <v>42</v>
      </c>
      <c r="E531" s="8" t="s">
        <v>359</v>
      </c>
      <c r="F531" s="9">
        <v>11731.26</v>
      </c>
    </row>
    <row r="532" spans="1:8">
      <c r="A532" s="1">
        <v>88440010</v>
      </c>
      <c r="B532" s="7" t="s">
        <v>919</v>
      </c>
      <c r="C532" s="7" t="s">
        <v>340</v>
      </c>
      <c r="D532" s="7" t="s">
        <v>42</v>
      </c>
      <c r="E532" s="8" t="s">
        <v>359</v>
      </c>
      <c r="F532" s="9">
        <v>431535.61</v>
      </c>
    </row>
    <row r="533" spans="1:8">
      <c r="A533" s="1">
        <v>88887777</v>
      </c>
      <c r="B533" s="7" t="s">
        <v>920</v>
      </c>
      <c r="C533" s="7" t="s">
        <v>459</v>
      </c>
      <c r="D533" s="7" t="s">
        <v>42</v>
      </c>
      <c r="E533" s="8" t="s">
        <v>359</v>
      </c>
      <c r="F533" s="9">
        <v>949346.5</v>
      </c>
      <c r="G533" s="1" t="s">
        <v>44</v>
      </c>
    </row>
    <row r="534" spans="1:8">
      <c r="A534" s="1">
        <v>96104060</v>
      </c>
      <c r="B534" s="7" t="s">
        <v>921</v>
      </c>
      <c r="C534" s="7" t="s">
        <v>379</v>
      </c>
      <c r="D534" s="7" t="s">
        <v>42</v>
      </c>
      <c r="E534" s="8" t="s">
        <v>359</v>
      </c>
      <c r="F534" s="9">
        <v>2000</v>
      </c>
    </row>
    <row r="535" spans="1:8">
      <c r="A535" s="1">
        <v>96234488</v>
      </c>
      <c r="B535" s="7" t="s">
        <v>922</v>
      </c>
      <c r="C535" s="7" t="s">
        <v>340</v>
      </c>
      <c r="D535" s="7" t="s">
        <v>42</v>
      </c>
      <c r="E535" s="8" t="s">
        <v>359</v>
      </c>
      <c r="F535" s="9">
        <v>391098.6</v>
      </c>
    </row>
    <row r="536" spans="1:8">
      <c r="A536" s="1">
        <v>96574570</v>
      </c>
      <c r="B536" s="7" t="s">
        <v>923</v>
      </c>
      <c r="C536" s="7" t="s">
        <v>379</v>
      </c>
      <c r="D536" s="7" t="s">
        <v>42</v>
      </c>
      <c r="E536" s="8" t="s">
        <v>359</v>
      </c>
      <c r="F536" s="9">
        <v>5764</v>
      </c>
    </row>
    <row r="537" spans="1:8">
      <c r="A537" s="1">
        <v>96750750</v>
      </c>
      <c r="B537" s="7" t="s">
        <v>924</v>
      </c>
      <c r="C537" s="7" t="s">
        <v>379</v>
      </c>
      <c r="D537" s="7" t="s">
        <v>42</v>
      </c>
      <c r="E537" s="8" t="s">
        <v>359</v>
      </c>
      <c r="F537" s="9">
        <v>862158.91</v>
      </c>
      <c r="G537" s="1" t="s">
        <v>44</v>
      </c>
    </row>
    <row r="538" spans="1:8">
      <c r="A538" s="8" t="s">
        <v>925</v>
      </c>
      <c r="B538" s="7" t="s">
        <v>926</v>
      </c>
      <c r="C538" s="7" t="s">
        <v>377</v>
      </c>
      <c r="D538" s="7" t="s">
        <v>341</v>
      </c>
      <c r="E538" s="8" t="s">
        <v>54</v>
      </c>
      <c r="F538" s="9">
        <v>266048.26</v>
      </c>
      <c r="G538" s="1" t="s">
        <v>44</v>
      </c>
      <c r="H538" s="1" t="s">
        <v>51</v>
      </c>
    </row>
    <row r="539" spans="1:8">
      <c r="A539" s="1">
        <v>97116711</v>
      </c>
      <c r="B539" s="7" t="s">
        <v>927</v>
      </c>
      <c r="C539" s="7" t="s">
        <v>334</v>
      </c>
      <c r="D539" s="7" t="s">
        <v>42</v>
      </c>
      <c r="E539" s="8" t="s">
        <v>359</v>
      </c>
      <c r="F539" s="9">
        <v>1164.9000000000001</v>
      </c>
      <c r="G539" s="1" t="s">
        <v>44</v>
      </c>
    </row>
    <row r="540" spans="1:8">
      <c r="A540" s="1">
        <v>97122766</v>
      </c>
      <c r="B540" s="7" t="s">
        <v>928</v>
      </c>
      <c r="C540" s="7" t="s">
        <v>340</v>
      </c>
      <c r="D540" s="7" t="s">
        <v>42</v>
      </c>
      <c r="E540" s="8" t="s">
        <v>359</v>
      </c>
      <c r="F540" s="9">
        <v>677560</v>
      </c>
    </row>
    <row r="541" spans="1:8">
      <c r="A541" s="1">
        <v>97220721</v>
      </c>
      <c r="B541" s="7" t="s">
        <v>929</v>
      </c>
      <c r="C541" s="7" t="s">
        <v>365</v>
      </c>
      <c r="D541" s="7" t="s">
        <v>42</v>
      </c>
      <c r="E541" s="8" t="s">
        <v>359</v>
      </c>
      <c r="F541" s="9">
        <v>725029.13</v>
      </c>
    </row>
    <row r="542" spans="1:8">
      <c r="A542" s="1">
        <v>97414277</v>
      </c>
      <c r="B542" s="7" t="s">
        <v>930</v>
      </c>
      <c r="C542" s="7" t="s">
        <v>379</v>
      </c>
      <c r="D542" s="7" t="s">
        <v>42</v>
      </c>
      <c r="E542" s="8" t="s">
        <v>359</v>
      </c>
      <c r="F542" s="9">
        <v>18000</v>
      </c>
    </row>
    <row r="543" spans="1:8">
      <c r="A543" s="1">
        <v>97831139</v>
      </c>
      <c r="B543" s="7" t="s">
        <v>931</v>
      </c>
      <c r="C543" s="7" t="s">
        <v>568</v>
      </c>
      <c r="D543" s="7" t="s">
        <v>42</v>
      </c>
      <c r="E543" s="8" t="s">
        <v>359</v>
      </c>
      <c r="F543" s="9">
        <v>4500</v>
      </c>
    </row>
    <row r="544" spans="1:8">
      <c r="A544" s="1">
        <v>98231233</v>
      </c>
      <c r="B544" s="7" t="s">
        <v>932</v>
      </c>
      <c r="C544" s="7" t="s">
        <v>340</v>
      </c>
      <c r="D544" s="7" t="s">
        <v>42</v>
      </c>
      <c r="E544" s="8" t="s">
        <v>359</v>
      </c>
      <c r="F544" s="9">
        <v>307176</v>
      </c>
      <c r="G544" s="1" t="s">
        <v>44</v>
      </c>
    </row>
    <row r="545" spans="1:8">
      <c r="A545" s="1">
        <v>98371611</v>
      </c>
      <c r="B545" s="7" t="s">
        <v>933</v>
      </c>
      <c r="C545" s="7" t="s">
        <v>379</v>
      </c>
      <c r="D545" s="7" t="s">
        <v>42</v>
      </c>
      <c r="E545" s="8" t="s">
        <v>359</v>
      </c>
      <c r="F545" s="9">
        <v>6509.5</v>
      </c>
    </row>
    <row r="546" spans="1:8">
      <c r="A546" s="8" t="s">
        <v>934</v>
      </c>
      <c r="B546" s="7" t="s">
        <v>935</v>
      </c>
      <c r="C546" s="7" t="s">
        <v>334</v>
      </c>
      <c r="D546" s="7" t="s">
        <v>341</v>
      </c>
      <c r="E546" s="8" t="s">
        <v>54</v>
      </c>
      <c r="F546" s="9">
        <v>274649.19</v>
      </c>
      <c r="H546" s="1" t="s">
        <v>51</v>
      </c>
    </row>
    <row r="547" spans="1:8">
      <c r="A547" s="1">
        <v>99838383</v>
      </c>
      <c r="B547" s="7" t="s">
        <v>936</v>
      </c>
      <c r="C547" s="7" t="s">
        <v>379</v>
      </c>
      <c r="D547" s="7" t="s">
        <v>42</v>
      </c>
      <c r="E547" s="8" t="s">
        <v>359</v>
      </c>
      <c r="F547" s="9">
        <v>117191.73</v>
      </c>
    </row>
    <row r="548" spans="1:8">
      <c r="A548" s="1">
        <v>99988888</v>
      </c>
      <c r="B548" s="7" t="s">
        <v>937</v>
      </c>
      <c r="C548" s="7" t="s">
        <v>658</v>
      </c>
      <c r="D548" s="7" t="s">
        <v>42</v>
      </c>
      <c r="E548" s="8" t="s">
        <v>359</v>
      </c>
      <c r="F548" s="9">
        <v>6571.8</v>
      </c>
    </row>
    <row r="549" spans="1:8">
      <c r="A549" s="1">
        <v>99999999</v>
      </c>
      <c r="B549" s="7" t="s">
        <v>938</v>
      </c>
      <c r="C549" s="7" t="s">
        <v>379</v>
      </c>
      <c r="D549" s="7" t="s">
        <v>42</v>
      </c>
      <c r="E549" s="8" t="s">
        <v>359</v>
      </c>
      <c r="F549" s="9">
        <v>141253</v>
      </c>
    </row>
    <row r="550" spans="1:8">
      <c r="A550" s="1">
        <v>703010000</v>
      </c>
      <c r="B550" s="7" t="s">
        <v>939</v>
      </c>
      <c r="C550" s="7" t="s">
        <v>379</v>
      </c>
      <c r="D550" s="7" t="s">
        <v>353</v>
      </c>
      <c r="E550" s="8" t="s">
        <v>58</v>
      </c>
      <c r="F550" s="9">
        <v>3406.91</v>
      </c>
    </row>
    <row r="551" spans="1:8">
      <c r="A551" s="1">
        <v>1418123211</v>
      </c>
      <c r="B551" s="7" t="s">
        <v>940</v>
      </c>
      <c r="C551" s="7" t="s">
        <v>370</v>
      </c>
      <c r="D551" s="7" t="s">
        <v>341</v>
      </c>
      <c r="E551" s="8" t="s">
        <v>392</v>
      </c>
      <c r="F551" s="9">
        <v>291390.14</v>
      </c>
    </row>
    <row r="552" spans="1:8">
      <c r="A552" s="1">
        <v>1765644224</v>
      </c>
      <c r="B552" s="7" t="s">
        <v>941</v>
      </c>
      <c r="C552" s="7" t="s">
        <v>379</v>
      </c>
      <c r="D552" s="7" t="s">
        <v>407</v>
      </c>
      <c r="E552" s="8" t="s">
        <v>392</v>
      </c>
      <c r="F552" s="9">
        <v>20846.68</v>
      </c>
    </row>
    <row r="553" spans="1:8">
      <c r="A553" s="1">
        <v>2077292999</v>
      </c>
      <c r="B553" s="7" t="s">
        <v>942</v>
      </c>
      <c r="C553" s="7" t="s">
        <v>370</v>
      </c>
      <c r="D553" s="7" t="s">
        <v>407</v>
      </c>
      <c r="E553" s="8" t="s">
        <v>392</v>
      </c>
      <c r="F553" s="9">
        <v>98293.88</v>
      </c>
    </row>
    <row r="554" spans="1:8">
      <c r="A554" s="1">
        <v>4030373630</v>
      </c>
      <c r="B554" s="7" t="s">
        <v>943</v>
      </c>
      <c r="C554" s="7" t="s">
        <v>329</v>
      </c>
      <c r="D554" s="7" t="s">
        <v>341</v>
      </c>
      <c r="E554" s="8" t="s">
        <v>57</v>
      </c>
      <c r="F554" s="9">
        <v>80061.899999999994</v>
      </c>
    </row>
    <row r="555" spans="1:8">
      <c r="A555" s="1">
        <v>4737063530</v>
      </c>
      <c r="B555" s="7" t="s">
        <v>944</v>
      </c>
      <c r="C555" s="7" t="s">
        <v>632</v>
      </c>
      <c r="D555" s="7" t="s">
        <v>945</v>
      </c>
      <c r="E555" s="8" t="s">
        <v>50</v>
      </c>
      <c r="F555" s="9">
        <v>12057.15</v>
      </c>
    </row>
    <row r="556" spans="1:8">
      <c r="A556" s="1">
        <v>4769195390</v>
      </c>
      <c r="B556" s="7" t="s">
        <v>946</v>
      </c>
      <c r="C556" s="7" t="s">
        <v>340</v>
      </c>
      <c r="D556" s="7" t="s">
        <v>341</v>
      </c>
      <c r="E556" s="8" t="s">
        <v>50</v>
      </c>
      <c r="F556" s="9">
        <v>21657.68</v>
      </c>
    </row>
    <row r="557" spans="1:8">
      <c r="A557" s="1">
        <v>7789772634</v>
      </c>
      <c r="B557" s="7" t="s">
        <v>947</v>
      </c>
      <c r="C557" s="7" t="s">
        <v>415</v>
      </c>
      <c r="D557" s="7" t="s">
        <v>407</v>
      </c>
      <c r="E557" s="8" t="s">
        <v>392</v>
      </c>
      <c r="F557" s="9">
        <v>2579486.15</v>
      </c>
    </row>
    <row r="558" spans="1:8">
      <c r="A558" s="1">
        <v>21153820370</v>
      </c>
      <c r="B558" s="7" t="s">
        <v>948</v>
      </c>
      <c r="C558" s="7" t="s">
        <v>370</v>
      </c>
      <c r="D558" s="7" t="s">
        <v>341</v>
      </c>
      <c r="E558" s="8" t="s">
        <v>57</v>
      </c>
      <c r="F558" s="9">
        <v>91350.82</v>
      </c>
    </row>
    <row r="559" spans="1:8">
      <c r="A559" s="1">
        <v>37167146200</v>
      </c>
      <c r="B559" s="7" t="s">
        <v>949</v>
      </c>
      <c r="C559" s="7" t="s">
        <v>379</v>
      </c>
      <c r="D559" s="7" t="s">
        <v>341</v>
      </c>
      <c r="E559" s="8" t="s">
        <v>479</v>
      </c>
      <c r="F559" s="9">
        <v>117976.75</v>
      </c>
    </row>
    <row r="560" spans="1:8">
      <c r="A560" s="8" t="s">
        <v>950</v>
      </c>
      <c r="B560" s="7" t="s">
        <v>951</v>
      </c>
      <c r="C560" s="7" t="s">
        <v>379</v>
      </c>
      <c r="D560" s="7" t="s">
        <v>341</v>
      </c>
      <c r="E560" s="8" t="s">
        <v>327</v>
      </c>
      <c r="F560" s="9">
        <v>94794.91</v>
      </c>
    </row>
    <row r="561" spans="1:8">
      <c r="A561" s="8" t="s">
        <v>952</v>
      </c>
      <c r="B561" s="7" t="s">
        <v>953</v>
      </c>
      <c r="C561" s="7" t="s">
        <v>377</v>
      </c>
      <c r="D561" s="7" t="s">
        <v>341</v>
      </c>
      <c r="E561" s="8" t="s">
        <v>781</v>
      </c>
      <c r="F561" s="9">
        <v>12572.64</v>
      </c>
      <c r="G561" s="1" t="s">
        <v>44</v>
      </c>
      <c r="H561" s="1" t="s">
        <v>51</v>
      </c>
    </row>
    <row r="562" spans="1:8">
      <c r="A562" s="8" t="s">
        <v>954</v>
      </c>
      <c r="B562" s="7" t="s">
        <v>955</v>
      </c>
      <c r="C562" s="7" t="s">
        <v>370</v>
      </c>
      <c r="D562" s="7" t="s">
        <v>341</v>
      </c>
      <c r="E562" s="8" t="s">
        <v>392</v>
      </c>
      <c r="F562" s="9">
        <v>13667010.23</v>
      </c>
      <c r="G562" s="1" t="s">
        <v>44</v>
      </c>
    </row>
    <row r="563" spans="1:8">
      <c r="A563" s="8" t="s">
        <v>956</v>
      </c>
      <c r="B563" s="7" t="s">
        <v>957</v>
      </c>
      <c r="C563" s="7" t="s">
        <v>377</v>
      </c>
      <c r="D563" s="7" t="s">
        <v>42</v>
      </c>
      <c r="E563" s="8" t="s">
        <v>359</v>
      </c>
      <c r="F563" s="9">
        <v>15736213.630000001</v>
      </c>
      <c r="G563" s="1" t="s">
        <v>44</v>
      </c>
    </row>
    <row r="564" spans="1:8">
      <c r="A564" s="8" t="s">
        <v>958</v>
      </c>
      <c r="B564" s="7" t="s">
        <v>959</v>
      </c>
      <c r="C564" s="7" t="s">
        <v>377</v>
      </c>
      <c r="D564" s="7" t="s">
        <v>341</v>
      </c>
      <c r="E564" s="8" t="s">
        <v>392</v>
      </c>
      <c r="F564" s="9">
        <v>2534757.0099999998</v>
      </c>
      <c r="G564" s="1" t="s">
        <v>44</v>
      </c>
    </row>
    <row r="565" spans="1:8">
      <c r="A565" s="1">
        <v>1189</v>
      </c>
      <c r="B565" s="7" t="s">
        <v>960</v>
      </c>
      <c r="C565" s="7" t="s">
        <v>370</v>
      </c>
      <c r="D565" s="7" t="s">
        <v>42</v>
      </c>
      <c r="E565" s="8" t="s">
        <v>359</v>
      </c>
      <c r="F565" s="9">
        <v>157396</v>
      </c>
      <c r="G565" s="1" t="s">
        <v>44</v>
      </c>
      <c r="H565" s="1" t="s">
        <v>51</v>
      </c>
    </row>
    <row r="566" spans="1:8">
      <c r="A566" s="8" t="s">
        <v>961</v>
      </c>
      <c r="B566" s="7" t="s">
        <v>962</v>
      </c>
      <c r="C566" s="7" t="s">
        <v>367</v>
      </c>
      <c r="D566" s="7" t="s">
        <v>42</v>
      </c>
      <c r="E566" s="8" t="s">
        <v>359</v>
      </c>
      <c r="F566" s="9">
        <v>14353188.1</v>
      </c>
    </row>
    <row r="567" spans="1:8">
      <c r="A567" s="8" t="s">
        <v>963</v>
      </c>
      <c r="B567" s="7" t="s">
        <v>964</v>
      </c>
      <c r="C567" s="7" t="s">
        <v>325</v>
      </c>
      <c r="D567" s="7" t="s">
        <v>341</v>
      </c>
      <c r="E567" s="8" t="s">
        <v>392</v>
      </c>
      <c r="F567" s="9">
        <v>307496.63</v>
      </c>
      <c r="G567" s="1" t="s">
        <v>44</v>
      </c>
    </row>
    <row r="568" spans="1:8">
      <c r="A568" s="1">
        <v>62730</v>
      </c>
      <c r="B568" s="7" t="s">
        <v>965</v>
      </c>
      <c r="C568" s="7" t="s">
        <v>340</v>
      </c>
      <c r="D568" s="7" t="s">
        <v>42</v>
      </c>
      <c r="E568" s="8" t="s">
        <v>359</v>
      </c>
      <c r="F568" s="9">
        <v>1040302.12</v>
      </c>
      <c r="H568" s="1" t="s">
        <v>51</v>
      </c>
    </row>
    <row r="569" spans="1:8">
      <c r="A569" s="8" t="s">
        <v>966</v>
      </c>
      <c r="B569" s="7" t="s">
        <v>967</v>
      </c>
      <c r="C569" s="7" t="s">
        <v>340</v>
      </c>
      <c r="D569" s="7" t="s">
        <v>42</v>
      </c>
      <c r="E569" s="8" t="s">
        <v>359</v>
      </c>
      <c r="F569" s="9">
        <v>15667.6</v>
      </c>
      <c r="G569" s="1" t="s">
        <v>44</v>
      </c>
    </row>
    <row r="570" spans="1:8">
      <c r="A570" s="8" t="s">
        <v>968</v>
      </c>
      <c r="B570" s="7" t="s">
        <v>969</v>
      </c>
      <c r="C570" s="7" t="s">
        <v>325</v>
      </c>
      <c r="D570" s="7" t="s">
        <v>341</v>
      </c>
      <c r="E570" s="8" t="s">
        <v>58</v>
      </c>
      <c r="F570" s="9">
        <v>19695520.920000002</v>
      </c>
      <c r="G570" s="1" t="s">
        <v>44</v>
      </c>
    </row>
    <row r="571" spans="1:8">
      <c r="A571" s="8" t="s">
        <v>970</v>
      </c>
      <c r="B571" s="7" t="s">
        <v>971</v>
      </c>
      <c r="C571" s="7" t="s">
        <v>340</v>
      </c>
      <c r="D571" s="7" t="s">
        <v>341</v>
      </c>
      <c r="E571" s="8" t="s">
        <v>57</v>
      </c>
      <c r="F571" s="9">
        <v>74255.78</v>
      </c>
    </row>
    <row r="572" spans="1:8">
      <c r="A572" s="8" t="s">
        <v>972</v>
      </c>
      <c r="B572" s="7" t="s">
        <v>973</v>
      </c>
      <c r="C572" s="7" t="s">
        <v>485</v>
      </c>
      <c r="D572" s="7" t="s">
        <v>341</v>
      </c>
      <c r="E572" s="8" t="s">
        <v>57</v>
      </c>
      <c r="F572" s="9">
        <v>14887632.949999999</v>
      </c>
      <c r="G572" s="1" t="s">
        <v>44</v>
      </c>
    </row>
    <row r="573" spans="1:8">
      <c r="A573" s="8" t="s">
        <v>974</v>
      </c>
      <c r="B573" s="7" t="s">
        <v>975</v>
      </c>
      <c r="C573" s="7" t="s">
        <v>485</v>
      </c>
      <c r="D573" s="7" t="s">
        <v>407</v>
      </c>
      <c r="E573" s="8" t="s">
        <v>392</v>
      </c>
      <c r="F573" s="9">
        <v>355557.45</v>
      </c>
    </row>
    <row r="574" spans="1:8">
      <c r="A574" s="8" t="s">
        <v>976</v>
      </c>
      <c r="B574" s="7" t="s">
        <v>977</v>
      </c>
      <c r="C574" s="7" t="s">
        <v>485</v>
      </c>
      <c r="D574" s="7" t="s">
        <v>341</v>
      </c>
      <c r="E574" s="8" t="s">
        <v>57</v>
      </c>
      <c r="F574" s="9">
        <v>1524285.4</v>
      </c>
      <c r="G574" s="1" t="s">
        <v>44</v>
      </c>
    </row>
    <row r="575" spans="1:8">
      <c r="A575" s="8" t="s">
        <v>978</v>
      </c>
      <c r="B575" s="7" t="s">
        <v>979</v>
      </c>
      <c r="C575" s="7" t="s">
        <v>448</v>
      </c>
      <c r="D575" s="7" t="s">
        <v>407</v>
      </c>
      <c r="E575" s="8" t="s">
        <v>392</v>
      </c>
      <c r="F575" s="9">
        <v>17359.080000000002</v>
      </c>
    </row>
    <row r="576" spans="1:8">
      <c r="A576" s="8" t="s">
        <v>980</v>
      </c>
      <c r="B576" s="7" t="s">
        <v>981</v>
      </c>
      <c r="C576" s="7" t="s">
        <v>367</v>
      </c>
      <c r="D576" s="7" t="s">
        <v>407</v>
      </c>
      <c r="E576" s="8" t="s">
        <v>392</v>
      </c>
      <c r="F576" s="9">
        <v>15727.26</v>
      </c>
    </row>
    <row r="577" spans="1:7">
      <c r="A577" s="8" t="s">
        <v>982</v>
      </c>
      <c r="B577" s="7" t="s">
        <v>983</v>
      </c>
      <c r="C577" s="7" t="s">
        <v>340</v>
      </c>
      <c r="D577" s="7" t="s">
        <v>341</v>
      </c>
      <c r="E577" s="8" t="s">
        <v>54</v>
      </c>
      <c r="F577" s="9">
        <v>5389040.0899999999</v>
      </c>
      <c r="G577" s="1" t="s">
        <v>44</v>
      </c>
    </row>
    <row r="578" spans="1:7">
      <c r="A578" s="8" t="s">
        <v>984</v>
      </c>
      <c r="B578" s="7" t="s">
        <v>985</v>
      </c>
      <c r="C578" s="7" t="s">
        <v>367</v>
      </c>
      <c r="D578" s="7" t="s">
        <v>341</v>
      </c>
      <c r="E578" s="8" t="s">
        <v>57</v>
      </c>
      <c r="F578" s="9">
        <v>24713.31</v>
      </c>
      <c r="G578" s="1" t="s">
        <v>44</v>
      </c>
    </row>
    <row r="579" spans="1:7">
      <c r="A579" s="8" t="s">
        <v>986</v>
      </c>
      <c r="B579" s="7" t="s">
        <v>987</v>
      </c>
      <c r="C579" s="7" t="s">
        <v>367</v>
      </c>
      <c r="D579" s="7" t="s">
        <v>341</v>
      </c>
      <c r="E579" s="8" t="s">
        <v>57</v>
      </c>
      <c r="F579" s="9">
        <v>17860.919999999998</v>
      </c>
    </row>
    <row r="580" spans="1:7">
      <c r="A580" s="8" t="s">
        <v>988</v>
      </c>
      <c r="B580" s="7" t="s">
        <v>989</v>
      </c>
      <c r="C580" s="7" t="s">
        <v>334</v>
      </c>
      <c r="D580" s="7" t="s">
        <v>341</v>
      </c>
      <c r="E580" s="8" t="s">
        <v>57</v>
      </c>
      <c r="F580" s="9">
        <v>1662.69</v>
      </c>
    </row>
    <row r="581" spans="1:7">
      <c r="A581" s="8" t="s">
        <v>990</v>
      </c>
      <c r="B581" s="7" t="s">
        <v>991</v>
      </c>
      <c r="C581" s="7" t="s">
        <v>485</v>
      </c>
      <c r="D581" s="7" t="s">
        <v>326</v>
      </c>
      <c r="E581" s="8" t="s">
        <v>992</v>
      </c>
      <c r="F581" s="9">
        <v>0</v>
      </c>
      <c r="G581" s="1" t="s">
        <v>44</v>
      </c>
    </row>
    <row r="582" spans="1:7">
      <c r="A582" s="8" t="s">
        <v>993</v>
      </c>
      <c r="B582" s="7" t="s">
        <v>994</v>
      </c>
      <c r="C582" s="7" t="s">
        <v>485</v>
      </c>
      <c r="D582" s="7" t="s">
        <v>341</v>
      </c>
      <c r="E582" s="8" t="s">
        <v>54</v>
      </c>
      <c r="F582" s="9">
        <v>10431418.74</v>
      </c>
    </row>
    <row r="583" spans="1:7">
      <c r="A583" s="8" t="s">
        <v>995</v>
      </c>
      <c r="B583" s="7" t="s">
        <v>996</v>
      </c>
      <c r="C583" s="7" t="s">
        <v>367</v>
      </c>
      <c r="D583" s="7" t="s">
        <v>407</v>
      </c>
      <c r="E583" s="8" t="s">
        <v>392</v>
      </c>
      <c r="F583" s="9">
        <v>7063.51</v>
      </c>
      <c r="G583" s="1" t="s">
        <v>44</v>
      </c>
    </row>
    <row r="584" spans="1:7">
      <c r="A584" s="8" t="s">
        <v>997</v>
      </c>
      <c r="B584" s="7" t="s">
        <v>998</v>
      </c>
      <c r="C584" s="7" t="s">
        <v>448</v>
      </c>
      <c r="D584" s="7" t="s">
        <v>341</v>
      </c>
      <c r="E584" s="8" t="s">
        <v>54</v>
      </c>
      <c r="F584" s="9">
        <v>2467.4299999999998</v>
      </c>
    </row>
    <row r="585" spans="1:7">
      <c r="A585" s="8" t="s">
        <v>999</v>
      </c>
      <c r="B585" s="7" t="s">
        <v>1000</v>
      </c>
      <c r="C585" s="7" t="s">
        <v>367</v>
      </c>
      <c r="D585" s="7" t="s">
        <v>341</v>
      </c>
      <c r="E585" s="8" t="s">
        <v>539</v>
      </c>
      <c r="F585" s="9">
        <v>12253.07</v>
      </c>
    </row>
    <row r="586" spans="1:7">
      <c r="A586" s="8" t="s">
        <v>1001</v>
      </c>
      <c r="B586" s="7" t="s">
        <v>1002</v>
      </c>
      <c r="C586" s="7" t="s">
        <v>485</v>
      </c>
      <c r="D586" s="7" t="s">
        <v>42</v>
      </c>
      <c r="E586" s="8" t="s">
        <v>359</v>
      </c>
      <c r="F586" s="9">
        <v>1358578.04</v>
      </c>
    </row>
    <row r="587" spans="1:7">
      <c r="A587" s="8" t="s">
        <v>1003</v>
      </c>
      <c r="B587" s="7" t="s">
        <v>1004</v>
      </c>
      <c r="C587" s="7" t="s">
        <v>367</v>
      </c>
      <c r="D587" s="7" t="s">
        <v>42</v>
      </c>
      <c r="E587" s="8" t="s">
        <v>359</v>
      </c>
      <c r="F587" s="9">
        <v>89108.24</v>
      </c>
      <c r="G587" s="1" t="s">
        <v>44</v>
      </c>
    </row>
    <row r="588" spans="1:7">
      <c r="A588" s="8" t="s">
        <v>1005</v>
      </c>
      <c r="B588" s="7" t="s">
        <v>1006</v>
      </c>
      <c r="C588" s="7" t="s">
        <v>485</v>
      </c>
      <c r="D588" s="7" t="s">
        <v>42</v>
      </c>
      <c r="E588" s="8" t="s">
        <v>359</v>
      </c>
      <c r="F588" s="9">
        <v>6285.65</v>
      </c>
    </row>
    <row r="589" spans="1:7">
      <c r="A589" s="8" t="s">
        <v>1007</v>
      </c>
      <c r="B589" s="7" t="s">
        <v>1008</v>
      </c>
      <c r="C589" s="7" t="s">
        <v>370</v>
      </c>
      <c r="D589" s="7" t="s">
        <v>341</v>
      </c>
      <c r="E589" s="8" t="s">
        <v>58</v>
      </c>
      <c r="F589" s="9">
        <v>4561957.62</v>
      </c>
    </row>
    <row r="590" spans="1:7">
      <c r="A590" s="8" t="s">
        <v>1009</v>
      </c>
      <c r="B590" s="7" t="s">
        <v>1010</v>
      </c>
      <c r="C590" s="7" t="s">
        <v>334</v>
      </c>
      <c r="D590" s="7" t="s">
        <v>341</v>
      </c>
      <c r="E590" s="8" t="s">
        <v>57</v>
      </c>
      <c r="F590" s="9">
        <v>1835.09</v>
      </c>
      <c r="G590" s="1" t="s">
        <v>44</v>
      </c>
    </row>
    <row r="591" spans="1:7">
      <c r="A591" s="8" t="s">
        <v>1011</v>
      </c>
      <c r="B591" s="7" t="s">
        <v>1012</v>
      </c>
      <c r="C591" s="7" t="s">
        <v>340</v>
      </c>
      <c r="D591" s="7" t="s">
        <v>341</v>
      </c>
      <c r="E591" s="8" t="s">
        <v>57</v>
      </c>
      <c r="F591" s="9">
        <v>7207.1</v>
      </c>
      <c r="G591" s="1" t="s">
        <v>44</v>
      </c>
    </row>
    <row r="592" spans="1:7">
      <c r="A592" s="8" t="s">
        <v>1013</v>
      </c>
      <c r="B592" s="7" t="s">
        <v>1014</v>
      </c>
      <c r="C592" s="7" t="s">
        <v>340</v>
      </c>
      <c r="D592" s="7" t="s">
        <v>341</v>
      </c>
      <c r="E592" s="8" t="s">
        <v>57</v>
      </c>
      <c r="F592" s="9">
        <v>52382.559999999998</v>
      </c>
      <c r="G592" s="1" t="s">
        <v>44</v>
      </c>
    </row>
    <row r="593" spans="1:8">
      <c r="A593" s="8" t="s">
        <v>1015</v>
      </c>
      <c r="B593" s="7" t="s">
        <v>1016</v>
      </c>
      <c r="C593" s="7" t="s">
        <v>485</v>
      </c>
      <c r="D593" s="7" t="s">
        <v>341</v>
      </c>
      <c r="E593" s="8" t="s">
        <v>57</v>
      </c>
      <c r="F593" s="9">
        <v>3964097.57</v>
      </c>
    </row>
    <row r="594" spans="1:8">
      <c r="A594" s="8" t="s">
        <v>1017</v>
      </c>
      <c r="B594" s="7" t="s">
        <v>1018</v>
      </c>
      <c r="C594" s="7" t="s">
        <v>340</v>
      </c>
      <c r="D594" s="7" t="s">
        <v>407</v>
      </c>
      <c r="E594" s="8" t="s">
        <v>392</v>
      </c>
      <c r="F594" s="9">
        <v>59209.67</v>
      </c>
      <c r="G594" s="1" t="s">
        <v>44</v>
      </c>
    </row>
    <row r="595" spans="1:8">
      <c r="A595" s="8" t="s">
        <v>1019</v>
      </c>
      <c r="B595" s="7" t="s">
        <v>1020</v>
      </c>
      <c r="C595" s="7" t="s">
        <v>589</v>
      </c>
      <c r="D595" s="7" t="s">
        <v>42</v>
      </c>
      <c r="E595" s="8" t="s">
        <v>359</v>
      </c>
      <c r="F595" s="9">
        <v>69282.7</v>
      </c>
    </row>
    <row r="596" spans="1:8">
      <c r="A596" s="8" t="s">
        <v>1021</v>
      </c>
      <c r="B596" s="7" t="s">
        <v>1016</v>
      </c>
      <c r="C596" s="7" t="s">
        <v>485</v>
      </c>
      <c r="D596" s="7" t="s">
        <v>341</v>
      </c>
      <c r="E596" s="8" t="s">
        <v>57</v>
      </c>
      <c r="F596" s="9">
        <v>73575.69</v>
      </c>
    </row>
    <row r="597" spans="1:8">
      <c r="A597" s="8" t="s">
        <v>1022</v>
      </c>
      <c r="B597" s="7" t="s">
        <v>1023</v>
      </c>
      <c r="C597" s="7" t="s">
        <v>367</v>
      </c>
      <c r="D597" s="7" t="s">
        <v>42</v>
      </c>
      <c r="E597" s="8" t="s">
        <v>359</v>
      </c>
      <c r="F597" s="9">
        <v>350</v>
      </c>
    </row>
    <row r="598" spans="1:8">
      <c r="A598" s="8" t="s">
        <v>1024</v>
      </c>
      <c r="B598" s="7" t="s">
        <v>1025</v>
      </c>
      <c r="C598" s="7" t="s">
        <v>485</v>
      </c>
      <c r="D598" s="7" t="s">
        <v>341</v>
      </c>
      <c r="E598" s="8" t="s">
        <v>43</v>
      </c>
      <c r="F598" s="9">
        <v>3499848.67</v>
      </c>
      <c r="G598" s="1" t="s">
        <v>44</v>
      </c>
    </row>
    <row r="599" spans="1:8">
      <c r="A599" s="8" t="s">
        <v>1026</v>
      </c>
      <c r="B599" s="7" t="s">
        <v>1027</v>
      </c>
      <c r="C599" s="7" t="s">
        <v>818</v>
      </c>
      <c r="D599" s="7" t="s">
        <v>42</v>
      </c>
      <c r="E599" s="8" t="s">
        <v>359</v>
      </c>
      <c r="F599" s="9">
        <v>5334094.99</v>
      </c>
      <c r="G599" s="1" t="s">
        <v>44</v>
      </c>
    </row>
    <row r="600" spans="1:8">
      <c r="A600" s="1">
        <v>93558</v>
      </c>
      <c r="B600" s="7" t="s">
        <v>1028</v>
      </c>
      <c r="C600" s="7" t="s">
        <v>325</v>
      </c>
      <c r="D600" s="7" t="s">
        <v>42</v>
      </c>
      <c r="E600" s="8" t="s">
        <v>359</v>
      </c>
      <c r="F600" s="9">
        <v>244445</v>
      </c>
      <c r="H600" s="1" t="s">
        <v>51</v>
      </c>
    </row>
    <row r="601" spans="1:8">
      <c r="A601" s="8" t="s">
        <v>1029</v>
      </c>
      <c r="B601" s="7" t="s">
        <v>1030</v>
      </c>
      <c r="C601" s="7" t="s">
        <v>377</v>
      </c>
      <c r="D601" s="7" t="s">
        <v>42</v>
      </c>
      <c r="E601" s="8" t="s">
        <v>53</v>
      </c>
      <c r="F601" s="9">
        <v>3966547.4</v>
      </c>
      <c r="G601" s="1" t="s">
        <v>44</v>
      </c>
    </row>
    <row r="602" spans="1:8">
      <c r="A602" s="8" t="s">
        <v>1031</v>
      </c>
      <c r="B602" s="7" t="s">
        <v>1032</v>
      </c>
      <c r="C602" s="7" t="s">
        <v>334</v>
      </c>
      <c r="D602" s="7" t="s">
        <v>42</v>
      </c>
      <c r="E602" s="8" t="s">
        <v>359</v>
      </c>
      <c r="F602" s="9">
        <v>27569.88</v>
      </c>
      <c r="G602" s="1" t="s">
        <v>44</v>
      </c>
    </row>
    <row r="603" spans="1:8">
      <c r="A603" s="8" t="s">
        <v>1033</v>
      </c>
      <c r="B603" s="7" t="s">
        <v>1034</v>
      </c>
      <c r="C603" s="7" t="s">
        <v>334</v>
      </c>
      <c r="D603" s="7" t="s">
        <v>42</v>
      </c>
      <c r="E603" s="8" t="s">
        <v>359</v>
      </c>
      <c r="F603" s="9">
        <v>6455.98</v>
      </c>
    </row>
    <row r="604" spans="1:8">
      <c r="A604" s="8" t="s">
        <v>1035</v>
      </c>
      <c r="B604" s="7" t="s">
        <v>1036</v>
      </c>
      <c r="C604" s="7" t="s">
        <v>329</v>
      </c>
      <c r="D604" s="7" t="s">
        <v>326</v>
      </c>
      <c r="E604" s="8" t="s">
        <v>47</v>
      </c>
      <c r="F604" s="9">
        <v>188817.6</v>
      </c>
      <c r="G604" s="1" t="s">
        <v>44</v>
      </c>
    </row>
    <row r="605" spans="1:8">
      <c r="A605" s="8" t="s">
        <v>1037</v>
      </c>
      <c r="B605" s="7" t="s">
        <v>1038</v>
      </c>
      <c r="C605" s="7" t="s">
        <v>334</v>
      </c>
      <c r="D605" s="7" t="s">
        <v>42</v>
      </c>
      <c r="E605" s="8" t="s">
        <v>359</v>
      </c>
      <c r="F605" s="9">
        <v>508402.01</v>
      </c>
      <c r="G605" s="1" t="s">
        <v>44</v>
      </c>
    </row>
    <row r="606" spans="1:8">
      <c r="A606" s="8" t="s">
        <v>1039</v>
      </c>
      <c r="B606" s="7" t="s">
        <v>1040</v>
      </c>
      <c r="C606" s="7" t="s">
        <v>377</v>
      </c>
      <c r="D606" s="7" t="s">
        <v>42</v>
      </c>
      <c r="E606" s="8" t="s">
        <v>359</v>
      </c>
      <c r="F606" s="9">
        <v>14258</v>
      </c>
      <c r="G606" s="1" t="s">
        <v>44</v>
      </c>
    </row>
    <row r="607" spans="1:8">
      <c r="A607" s="8" t="s">
        <v>1041</v>
      </c>
      <c r="B607" s="7" t="s">
        <v>1042</v>
      </c>
      <c r="C607" s="7" t="s">
        <v>334</v>
      </c>
      <c r="D607" s="7" t="s">
        <v>341</v>
      </c>
      <c r="E607" s="8" t="s">
        <v>57</v>
      </c>
      <c r="F607" s="9">
        <v>2476609.71</v>
      </c>
    </row>
    <row r="608" spans="1:8">
      <c r="A608" s="8" t="s">
        <v>1043</v>
      </c>
      <c r="B608" s="7" t="s">
        <v>1044</v>
      </c>
      <c r="C608" s="7" t="s">
        <v>377</v>
      </c>
      <c r="D608" s="7" t="s">
        <v>42</v>
      </c>
      <c r="E608" s="8" t="s">
        <v>359</v>
      </c>
      <c r="F608" s="9">
        <v>2915.95</v>
      </c>
      <c r="G608" s="1" t="s">
        <v>44</v>
      </c>
    </row>
    <row r="609" spans="1:8">
      <c r="A609" s="8" t="s">
        <v>1045</v>
      </c>
      <c r="B609" s="7" t="s">
        <v>1046</v>
      </c>
      <c r="C609" s="7" t="s">
        <v>340</v>
      </c>
      <c r="D609" s="7" t="s">
        <v>42</v>
      </c>
      <c r="E609" s="8" t="s">
        <v>359</v>
      </c>
      <c r="F609" s="9">
        <v>20130.2</v>
      </c>
    </row>
    <row r="610" spans="1:8">
      <c r="A610" s="8" t="s">
        <v>1047</v>
      </c>
      <c r="B610" s="7" t="s">
        <v>1048</v>
      </c>
      <c r="C610" s="7" t="s">
        <v>367</v>
      </c>
      <c r="D610" s="7" t="s">
        <v>341</v>
      </c>
      <c r="E610" s="8" t="s">
        <v>57</v>
      </c>
      <c r="F610" s="9">
        <v>80731.53</v>
      </c>
      <c r="G610" s="1" t="s">
        <v>44</v>
      </c>
    </row>
    <row r="611" spans="1:8">
      <c r="A611" s="8" t="s">
        <v>1049</v>
      </c>
      <c r="B611" s="7" t="s">
        <v>1050</v>
      </c>
      <c r="C611" s="7" t="s">
        <v>485</v>
      </c>
      <c r="D611" s="7" t="s">
        <v>42</v>
      </c>
      <c r="E611" s="8" t="s">
        <v>359</v>
      </c>
      <c r="F611" s="9">
        <v>129663.2</v>
      </c>
    </row>
    <row r="612" spans="1:8">
      <c r="A612" s="1">
        <v>93806</v>
      </c>
      <c r="B612" s="7" t="s">
        <v>1051</v>
      </c>
      <c r="C612" s="7" t="s">
        <v>377</v>
      </c>
      <c r="D612" s="7" t="s">
        <v>42</v>
      </c>
      <c r="E612" s="8" t="s">
        <v>359</v>
      </c>
      <c r="F612" s="9">
        <v>3213253.42</v>
      </c>
      <c r="G612" s="1" t="s">
        <v>44</v>
      </c>
      <c r="H612" s="1" t="s">
        <v>51</v>
      </c>
    </row>
    <row r="613" spans="1:8">
      <c r="A613" s="8" t="s">
        <v>1052</v>
      </c>
      <c r="B613" s="7" t="s">
        <v>1053</v>
      </c>
      <c r="C613" s="7" t="s">
        <v>325</v>
      </c>
      <c r="D613" s="7" t="s">
        <v>42</v>
      </c>
      <c r="E613" s="8" t="s">
        <v>359</v>
      </c>
      <c r="F613" s="9">
        <v>3270.08</v>
      </c>
      <c r="G613" s="1" t="s">
        <v>44</v>
      </c>
    </row>
    <row r="614" spans="1:8">
      <c r="A614" s="1">
        <v>22203064</v>
      </c>
      <c r="B614" s="7" t="s">
        <v>1054</v>
      </c>
      <c r="C614" s="7" t="s">
        <v>334</v>
      </c>
      <c r="D614" s="7" t="s">
        <v>42</v>
      </c>
      <c r="E614" s="8" t="s">
        <v>359</v>
      </c>
      <c r="F614" s="9">
        <v>98848</v>
      </c>
      <c r="G614" s="1" t="s">
        <v>44</v>
      </c>
      <c r="H614" s="1" t="s">
        <v>51</v>
      </c>
    </row>
    <row r="615" spans="1:8">
      <c r="A615" s="1">
        <v>44486200</v>
      </c>
      <c r="B615" s="7" t="s">
        <v>1055</v>
      </c>
      <c r="C615" s="7" t="s">
        <v>485</v>
      </c>
      <c r="D615" s="7" t="s">
        <v>42</v>
      </c>
      <c r="E615" s="8" t="s">
        <v>359</v>
      </c>
      <c r="F615" s="9">
        <v>39436.400000000001</v>
      </c>
      <c r="H615" s="1" t="s">
        <v>51</v>
      </c>
    </row>
    <row r="616" spans="1:8">
      <c r="A616" s="1">
        <v>96907090</v>
      </c>
      <c r="B616" s="7" t="s">
        <v>1056</v>
      </c>
      <c r="C616" s="7" t="s">
        <v>334</v>
      </c>
      <c r="D616" s="7" t="s">
        <v>42</v>
      </c>
      <c r="E616" s="8" t="s">
        <v>359</v>
      </c>
      <c r="F616" s="9">
        <v>993032.43</v>
      </c>
      <c r="G616" s="1" t="s">
        <v>44</v>
      </c>
      <c r="H616" s="1" t="s">
        <v>51</v>
      </c>
    </row>
    <row r="617" spans="1:8">
      <c r="A617" s="8" t="s">
        <v>1057</v>
      </c>
      <c r="B617" s="7" t="s">
        <v>1058</v>
      </c>
      <c r="C617" s="7" t="s">
        <v>485</v>
      </c>
      <c r="D617" s="7" t="s">
        <v>42</v>
      </c>
      <c r="E617" s="8" t="s">
        <v>359</v>
      </c>
      <c r="F617" s="9">
        <v>171822</v>
      </c>
      <c r="G617" s="1" t="s">
        <v>44</v>
      </c>
    </row>
    <row r="618" spans="1:8">
      <c r="A618" s="1">
        <v>98545433</v>
      </c>
      <c r="B618" s="7" t="s">
        <v>1059</v>
      </c>
      <c r="C618" s="7" t="s">
        <v>485</v>
      </c>
      <c r="D618" s="7" t="s">
        <v>42</v>
      </c>
      <c r="E618" s="8" t="s">
        <v>359</v>
      </c>
      <c r="F618" s="9">
        <v>221805</v>
      </c>
      <c r="G618" s="1" t="s">
        <v>44</v>
      </c>
      <c r="H618" s="1" t="s">
        <v>51</v>
      </c>
    </row>
    <row r="619" spans="1:8">
      <c r="A619" s="8" t="s">
        <v>1060</v>
      </c>
      <c r="B619" s="7" t="s">
        <v>1061</v>
      </c>
      <c r="C619" s="7" t="s">
        <v>334</v>
      </c>
      <c r="D619" s="7" t="s">
        <v>341</v>
      </c>
      <c r="E619" s="8" t="s">
        <v>54</v>
      </c>
      <c r="F619" s="9">
        <v>73019.14</v>
      </c>
      <c r="G619" s="1" t="s">
        <v>44</v>
      </c>
    </row>
    <row r="620" spans="1:8">
      <c r="A620" s="8" t="s">
        <v>1062</v>
      </c>
      <c r="B620" s="7" t="s">
        <v>1063</v>
      </c>
      <c r="C620" s="7" t="s">
        <v>334</v>
      </c>
      <c r="D620" s="7" t="s">
        <v>42</v>
      </c>
      <c r="E620" s="8" t="s">
        <v>359</v>
      </c>
      <c r="F620" s="9">
        <v>43909.5</v>
      </c>
    </row>
    <row r="621" spans="1:8">
      <c r="A621" s="8" t="s">
        <v>1064</v>
      </c>
      <c r="B621" s="7" t="s">
        <v>1065</v>
      </c>
      <c r="C621" s="7" t="s">
        <v>329</v>
      </c>
      <c r="D621" s="7" t="s">
        <v>42</v>
      </c>
      <c r="E621" s="8" t="s">
        <v>359</v>
      </c>
      <c r="F621" s="9">
        <v>84635.75</v>
      </c>
    </row>
    <row r="622" spans="1:8">
      <c r="A622" s="8" t="s">
        <v>1066</v>
      </c>
      <c r="B622" s="7" t="s">
        <v>1067</v>
      </c>
      <c r="C622" s="7" t="s">
        <v>379</v>
      </c>
      <c r="D622" s="7" t="s">
        <v>42</v>
      </c>
      <c r="E622" s="8" t="s">
        <v>359</v>
      </c>
      <c r="F622" s="9">
        <v>75925.08</v>
      </c>
    </row>
    <row r="623" spans="1:8">
      <c r="A623" s="8" t="s">
        <v>1068</v>
      </c>
      <c r="B623" s="7" t="s">
        <v>1069</v>
      </c>
      <c r="C623" s="7" t="s">
        <v>367</v>
      </c>
      <c r="D623" s="7" t="s">
        <v>42</v>
      </c>
      <c r="E623" s="8" t="s">
        <v>359</v>
      </c>
      <c r="F623" s="9">
        <v>7549.44</v>
      </c>
    </row>
    <row r="624" spans="1:8">
      <c r="A624" s="8" t="s">
        <v>1070</v>
      </c>
      <c r="B624" s="7" t="s">
        <v>1071</v>
      </c>
      <c r="C624" s="7" t="s">
        <v>340</v>
      </c>
      <c r="D624" s="7" t="s">
        <v>42</v>
      </c>
      <c r="E624" s="8" t="s">
        <v>359</v>
      </c>
      <c r="F624" s="9">
        <v>1920</v>
      </c>
    </row>
    <row r="625" spans="1:8">
      <c r="A625" s="8" t="s">
        <v>1072</v>
      </c>
      <c r="B625" s="7" t="s">
        <v>1073</v>
      </c>
      <c r="C625" s="7" t="s">
        <v>334</v>
      </c>
      <c r="D625" s="7" t="s">
        <v>42</v>
      </c>
      <c r="E625" s="8" t="s">
        <v>359</v>
      </c>
      <c r="F625" s="9">
        <v>30251.5</v>
      </c>
      <c r="G625" s="1" t="s">
        <v>44</v>
      </c>
    </row>
    <row r="626" spans="1:8">
      <c r="A626" s="8" t="s">
        <v>1074</v>
      </c>
      <c r="B626" s="7" t="s">
        <v>1075</v>
      </c>
      <c r="C626" s="7" t="s">
        <v>377</v>
      </c>
      <c r="D626" s="7" t="s">
        <v>42</v>
      </c>
      <c r="E626" s="8" t="s">
        <v>359</v>
      </c>
      <c r="F626" s="9">
        <v>57846</v>
      </c>
      <c r="G626" s="1" t="s">
        <v>44</v>
      </c>
    </row>
    <row r="627" spans="1:8">
      <c r="A627" s="8" t="s">
        <v>1076</v>
      </c>
      <c r="B627" s="7" t="s">
        <v>1077</v>
      </c>
      <c r="C627" s="7" t="s">
        <v>334</v>
      </c>
      <c r="D627" s="7" t="s">
        <v>42</v>
      </c>
      <c r="E627" s="8" t="s">
        <v>359</v>
      </c>
      <c r="F627" s="9">
        <v>1266490.6000000001</v>
      </c>
      <c r="G627" s="1" t="s">
        <v>44</v>
      </c>
    </row>
    <row r="628" spans="1:8">
      <c r="A628" s="8" t="s">
        <v>1078</v>
      </c>
      <c r="B628" s="7" t="s">
        <v>1079</v>
      </c>
      <c r="C628" s="7" t="s">
        <v>1080</v>
      </c>
      <c r="D628" s="7" t="s">
        <v>42</v>
      </c>
      <c r="E628" s="8" t="s">
        <v>359</v>
      </c>
      <c r="F628" s="9">
        <v>56822.55</v>
      </c>
    </row>
    <row r="629" spans="1:8">
      <c r="A629" s="8" t="s">
        <v>1081</v>
      </c>
      <c r="B629" s="7" t="s">
        <v>1082</v>
      </c>
      <c r="C629" s="7" t="s">
        <v>377</v>
      </c>
      <c r="D629" s="7" t="s">
        <v>42</v>
      </c>
      <c r="E629" s="8" t="s">
        <v>57</v>
      </c>
      <c r="F629" s="9">
        <v>921530.68</v>
      </c>
      <c r="G629" s="1" t="s">
        <v>44</v>
      </c>
    </row>
    <row r="630" spans="1:8">
      <c r="A630" s="8" t="s">
        <v>1083</v>
      </c>
      <c r="B630" s="7" t="s">
        <v>1084</v>
      </c>
      <c r="C630" s="7" t="s">
        <v>329</v>
      </c>
      <c r="D630" s="7" t="s">
        <v>353</v>
      </c>
      <c r="E630" s="8" t="s">
        <v>58</v>
      </c>
      <c r="F630" s="9">
        <v>74328.41</v>
      </c>
    </row>
    <row r="631" spans="1:8">
      <c r="A631" s="8" t="s">
        <v>1085</v>
      </c>
      <c r="B631" s="7" t="s">
        <v>1086</v>
      </c>
      <c r="C631" s="7" t="s">
        <v>325</v>
      </c>
      <c r="D631" s="7" t="s">
        <v>42</v>
      </c>
      <c r="E631" s="8" t="s">
        <v>359</v>
      </c>
      <c r="F631" s="9">
        <v>674833.13</v>
      </c>
      <c r="G631" s="1" t="s">
        <v>44</v>
      </c>
    </row>
    <row r="632" spans="1:8">
      <c r="A632" s="8" t="s">
        <v>1087</v>
      </c>
      <c r="B632" s="7" t="s">
        <v>1088</v>
      </c>
      <c r="C632" s="7" t="s">
        <v>379</v>
      </c>
      <c r="D632" s="7" t="s">
        <v>42</v>
      </c>
      <c r="E632" s="8" t="s">
        <v>359</v>
      </c>
      <c r="F632" s="9">
        <v>57271.6</v>
      </c>
    </row>
    <row r="633" spans="1:8">
      <c r="A633" s="8" t="s">
        <v>1089</v>
      </c>
      <c r="B633" s="7" t="s">
        <v>1090</v>
      </c>
      <c r="C633" s="7" t="s">
        <v>367</v>
      </c>
      <c r="D633" s="7" t="s">
        <v>42</v>
      </c>
      <c r="E633" s="8" t="s">
        <v>359</v>
      </c>
      <c r="F633" s="9">
        <v>46353.14</v>
      </c>
      <c r="G633" s="1" t="s">
        <v>44</v>
      </c>
    </row>
    <row r="634" spans="1:8">
      <c r="A634" s="8" t="s">
        <v>1091</v>
      </c>
      <c r="B634" s="7" t="s">
        <v>1092</v>
      </c>
      <c r="C634" s="7" t="s">
        <v>334</v>
      </c>
      <c r="D634" s="7" t="s">
        <v>42</v>
      </c>
      <c r="E634" s="8" t="s">
        <v>359</v>
      </c>
      <c r="F634" s="9">
        <v>6223.1</v>
      </c>
      <c r="G634" s="1" t="s">
        <v>44</v>
      </c>
    </row>
    <row r="635" spans="1:8">
      <c r="A635" s="8" t="s">
        <v>1093</v>
      </c>
      <c r="B635" s="7" t="s">
        <v>1094</v>
      </c>
      <c r="C635" s="7" t="s">
        <v>485</v>
      </c>
      <c r="D635" s="7" t="s">
        <v>42</v>
      </c>
      <c r="E635" s="8" t="s">
        <v>359</v>
      </c>
      <c r="F635" s="9">
        <v>29156.25</v>
      </c>
    </row>
    <row r="636" spans="1:8">
      <c r="A636" s="8" t="s">
        <v>1095</v>
      </c>
      <c r="B636" s="7" t="s">
        <v>1096</v>
      </c>
      <c r="C636" s="7" t="s">
        <v>485</v>
      </c>
      <c r="D636" s="7" t="s">
        <v>341</v>
      </c>
      <c r="E636" s="8" t="s">
        <v>359</v>
      </c>
      <c r="F636" s="9">
        <v>1951894.73</v>
      </c>
      <c r="G636" s="1" t="s">
        <v>44</v>
      </c>
    </row>
    <row r="637" spans="1:8">
      <c r="A637" s="8" t="s">
        <v>1097</v>
      </c>
      <c r="B637" s="7" t="s">
        <v>1098</v>
      </c>
      <c r="C637" s="7" t="s">
        <v>325</v>
      </c>
      <c r="D637" s="7" t="s">
        <v>42</v>
      </c>
      <c r="E637" s="8" t="s">
        <v>359</v>
      </c>
      <c r="F637" s="9">
        <v>193106.27</v>
      </c>
    </row>
    <row r="638" spans="1:8">
      <c r="A638" s="8" t="s">
        <v>1099</v>
      </c>
      <c r="B638" s="7" t="s">
        <v>1100</v>
      </c>
      <c r="C638" s="7" t="s">
        <v>485</v>
      </c>
      <c r="D638" s="7" t="s">
        <v>42</v>
      </c>
      <c r="E638" s="8" t="s">
        <v>359</v>
      </c>
      <c r="F638" s="9">
        <v>8531.44</v>
      </c>
      <c r="G638" s="1" t="s">
        <v>44</v>
      </c>
      <c r="H638" s="1" t="s">
        <v>51</v>
      </c>
    </row>
    <row r="639" spans="1:8">
      <c r="A639" s="8" t="s">
        <v>1101</v>
      </c>
      <c r="B639" s="7" t="s">
        <v>1102</v>
      </c>
      <c r="C639" s="7" t="s">
        <v>367</v>
      </c>
      <c r="D639" s="7" t="s">
        <v>42</v>
      </c>
      <c r="E639" s="8" t="s">
        <v>359</v>
      </c>
      <c r="F639" s="9">
        <v>14423.99</v>
      </c>
    </row>
    <row r="640" spans="1:8">
      <c r="A640" s="8" t="s">
        <v>1103</v>
      </c>
      <c r="B640" s="7" t="s">
        <v>1104</v>
      </c>
      <c r="C640" s="7" t="s">
        <v>377</v>
      </c>
      <c r="D640" s="7" t="s">
        <v>341</v>
      </c>
      <c r="E640" s="8" t="s">
        <v>57</v>
      </c>
      <c r="F640" s="9">
        <v>1140932.02</v>
      </c>
      <c r="G640" s="1" t="s">
        <v>44</v>
      </c>
    </row>
    <row r="641" spans="1:8">
      <c r="A641" s="8" t="s">
        <v>1105</v>
      </c>
      <c r="B641" s="7" t="s">
        <v>1106</v>
      </c>
      <c r="C641" s="7" t="s">
        <v>485</v>
      </c>
      <c r="D641" s="7" t="s">
        <v>42</v>
      </c>
      <c r="E641" s="8" t="s">
        <v>359</v>
      </c>
      <c r="F641" s="9">
        <v>369345.29</v>
      </c>
      <c r="G641" s="1" t="s">
        <v>44</v>
      </c>
      <c r="H641" s="1" t="s">
        <v>51</v>
      </c>
    </row>
    <row r="642" spans="1:8">
      <c r="A642" s="8" t="s">
        <v>1107</v>
      </c>
      <c r="B642" s="7" t="s">
        <v>1108</v>
      </c>
      <c r="C642" s="7" t="s">
        <v>334</v>
      </c>
      <c r="D642" s="7" t="s">
        <v>341</v>
      </c>
      <c r="E642" s="8" t="s">
        <v>54</v>
      </c>
      <c r="F642" s="9">
        <v>1117579.8500000001</v>
      </c>
      <c r="G642" s="1" t="s">
        <v>44</v>
      </c>
    </row>
    <row r="643" spans="1:8">
      <c r="A643" s="8" t="s">
        <v>1109</v>
      </c>
      <c r="B643" s="7" t="s">
        <v>1110</v>
      </c>
      <c r="C643" s="7" t="s">
        <v>325</v>
      </c>
      <c r="D643" s="7" t="s">
        <v>42</v>
      </c>
      <c r="E643" s="8" t="s">
        <v>359</v>
      </c>
      <c r="F643" s="9">
        <v>38560</v>
      </c>
    </row>
    <row r="644" spans="1:8">
      <c r="A644" s="8" t="s">
        <v>1111</v>
      </c>
      <c r="B644" s="7" t="s">
        <v>1112</v>
      </c>
      <c r="C644" s="7" t="s">
        <v>367</v>
      </c>
      <c r="D644" s="7" t="s">
        <v>42</v>
      </c>
      <c r="E644" s="8" t="s">
        <v>359</v>
      </c>
      <c r="F644" s="9">
        <v>1162.45</v>
      </c>
    </row>
    <row r="645" spans="1:8">
      <c r="A645" s="8" t="s">
        <v>1113</v>
      </c>
      <c r="B645" s="7" t="s">
        <v>1114</v>
      </c>
      <c r="C645" s="7" t="s">
        <v>325</v>
      </c>
      <c r="D645" s="7" t="s">
        <v>42</v>
      </c>
      <c r="E645" s="8" t="s">
        <v>359</v>
      </c>
      <c r="F645" s="9">
        <v>93636</v>
      </c>
      <c r="G645" s="1" t="s">
        <v>44</v>
      </c>
    </row>
    <row r="646" spans="1:8">
      <c r="A646" s="8" t="s">
        <v>1115</v>
      </c>
      <c r="B646" s="7" t="s">
        <v>1116</v>
      </c>
      <c r="C646" s="7" t="s">
        <v>367</v>
      </c>
      <c r="D646" s="7" t="s">
        <v>42</v>
      </c>
      <c r="E646" s="8" t="s">
        <v>359</v>
      </c>
      <c r="F646" s="9">
        <v>78928.05</v>
      </c>
      <c r="G646" s="1" t="s">
        <v>44</v>
      </c>
    </row>
    <row r="647" spans="1:8">
      <c r="A647" s="8" t="s">
        <v>1117</v>
      </c>
      <c r="B647" s="7" t="s">
        <v>1118</v>
      </c>
      <c r="C647" s="7" t="s">
        <v>485</v>
      </c>
      <c r="D647" s="7" t="s">
        <v>42</v>
      </c>
      <c r="E647" s="8" t="s">
        <v>359</v>
      </c>
      <c r="F647" s="9">
        <v>68578.25</v>
      </c>
      <c r="G647" s="1" t="s">
        <v>44</v>
      </c>
    </row>
    <row r="648" spans="1:8">
      <c r="A648" s="8" t="s">
        <v>1119</v>
      </c>
      <c r="B648" s="7" t="s">
        <v>1120</v>
      </c>
      <c r="C648" s="7" t="s">
        <v>325</v>
      </c>
      <c r="D648" s="7" t="s">
        <v>42</v>
      </c>
      <c r="E648" s="8" t="s">
        <v>359</v>
      </c>
      <c r="F648" s="9">
        <v>8436</v>
      </c>
    </row>
    <row r="649" spans="1:8">
      <c r="A649" s="8" t="s">
        <v>1121</v>
      </c>
      <c r="B649" s="7" t="s">
        <v>1122</v>
      </c>
      <c r="C649" s="7" t="s">
        <v>485</v>
      </c>
      <c r="D649" s="7" t="s">
        <v>42</v>
      </c>
      <c r="E649" s="8" t="s">
        <v>359</v>
      </c>
      <c r="F649" s="9">
        <v>66090.91</v>
      </c>
      <c r="G649" s="1" t="s">
        <v>44</v>
      </c>
    </row>
    <row r="650" spans="1:8">
      <c r="A650" s="8" t="s">
        <v>1123</v>
      </c>
      <c r="B650" s="7" t="s">
        <v>1124</v>
      </c>
      <c r="C650" s="7" t="s">
        <v>325</v>
      </c>
      <c r="D650" s="7" t="s">
        <v>341</v>
      </c>
      <c r="E650" s="8" t="s">
        <v>420</v>
      </c>
      <c r="F650" s="9">
        <v>24144.84</v>
      </c>
      <c r="G650" s="1" t="s">
        <v>44</v>
      </c>
    </row>
    <row r="651" spans="1:8">
      <c r="A651" s="8" t="s">
        <v>1125</v>
      </c>
      <c r="B651" s="7" t="s">
        <v>1126</v>
      </c>
      <c r="C651" s="7" t="s">
        <v>485</v>
      </c>
      <c r="D651" s="7" t="s">
        <v>407</v>
      </c>
      <c r="E651" s="8" t="s">
        <v>392</v>
      </c>
      <c r="F651" s="9">
        <v>957771.66</v>
      </c>
      <c r="G651" s="1" t="s">
        <v>44</v>
      </c>
    </row>
    <row r="652" spans="1:8">
      <c r="A652" s="8" t="s">
        <v>1127</v>
      </c>
      <c r="B652" s="7" t="s">
        <v>1128</v>
      </c>
      <c r="C652" s="7" t="s">
        <v>485</v>
      </c>
      <c r="D652" s="7" t="s">
        <v>42</v>
      </c>
      <c r="E652" s="8" t="s">
        <v>359</v>
      </c>
      <c r="F652" s="9">
        <v>549500</v>
      </c>
      <c r="H652" s="1" t="s">
        <v>51</v>
      </c>
    </row>
    <row r="653" spans="1:8">
      <c r="A653" s="8" t="s">
        <v>1129</v>
      </c>
      <c r="B653" s="7" t="s">
        <v>1130</v>
      </c>
      <c r="C653" s="7" t="s">
        <v>334</v>
      </c>
      <c r="D653" s="7" t="s">
        <v>42</v>
      </c>
      <c r="E653" s="8" t="s">
        <v>359</v>
      </c>
      <c r="F653" s="9">
        <v>6660</v>
      </c>
      <c r="G653" s="1" t="s">
        <v>44</v>
      </c>
    </row>
    <row r="654" spans="1:8">
      <c r="A654" s="8" t="s">
        <v>1131</v>
      </c>
      <c r="B654" s="7" t="s">
        <v>1132</v>
      </c>
      <c r="C654" s="7" t="s">
        <v>340</v>
      </c>
      <c r="D654" s="7" t="s">
        <v>42</v>
      </c>
      <c r="E654" s="8" t="s">
        <v>359</v>
      </c>
      <c r="F654" s="9">
        <v>1063440.1200000001</v>
      </c>
    </row>
    <row r="655" spans="1:8">
      <c r="A655" s="8" t="s">
        <v>1133</v>
      </c>
      <c r="B655" s="7" t="s">
        <v>1134</v>
      </c>
      <c r="C655" s="7" t="s">
        <v>325</v>
      </c>
      <c r="D655" s="7" t="s">
        <v>341</v>
      </c>
      <c r="E655" s="8" t="s">
        <v>53</v>
      </c>
      <c r="F655" s="9">
        <v>2269415.71</v>
      </c>
      <c r="G655" s="1" t="s">
        <v>44</v>
      </c>
    </row>
    <row r="656" spans="1:8">
      <c r="A656" s="8" t="s">
        <v>1135</v>
      </c>
      <c r="B656" s="7" t="s">
        <v>1136</v>
      </c>
      <c r="C656" s="7" t="s">
        <v>325</v>
      </c>
      <c r="D656" s="7" t="s">
        <v>42</v>
      </c>
      <c r="E656" s="8" t="s">
        <v>359</v>
      </c>
      <c r="F656" s="9">
        <v>1987</v>
      </c>
    </row>
    <row r="657" spans="1:8">
      <c r="A657" s="8" t="s">
        <v>1137</v>
      </c>
      <c r="B657" s="7" t="s">
        <v>1138</v>
      </c>
      <c r="C657" s="7" t="s">
        <v>377</v>
      </c>
      <c r="D657" s="7" t="s">
        <v>945</v>
      </c>
      <c r="E657" s="8" t="s">
        <v>50</v>
      </c>
      <c r="F657" s="9">
        <v>95046.12</v>
      </c>
      <c r="G657" s="1" t="s">
        <v>44</v>
      </c>
    </row>
    <row r="658" spans="1:8">
      <c r="A658" s="8" t="s">
        <v>1139</v>
      </c>
      <c r="B658" s="7" t="s">
        <v>1140</v>
      </c>
      <c r="C658" s="7" t="s">
        <v>340</v>
      </c>
      <c r="D658" s="7" t="s">
        <v>341</v>
      </c>
      <c r="E658" s="8" t="s">
        <v>58</v>
      </c>
      <c r="F658" s="9">
        <v>-6.82</v>
      </c>
    </row>
    <row r="659" spans="1:8">
      <c r="A659" s="8" t="s">
        <v>1141</v>
      </c>
      <c r="B659" s="7" t="s">
        <v>1142</v>
      </c>
      <c r="C659" s="7" t="s">
        <v>334</v>
      </c>
      <c r="D659" s="7" t="s">
        <v>42</v>
      </c>
      <c r="E659" s="8" t="s">
        <v>58</v>
      </c>
      <c r="F659" s="9">
        <v>35165.21</v>
      </c>
    </row>
    <row r="660" spans="1:8">
      <c r="A660" s="8" t="s">
        <v>1143</v>
      </c>
      <c r="B660" s="7" t="s">
        <v>1144</v>
      </c>
      <c r="C660" s="7" t="s">
        <v>379</v>
      </c>
      <c r="D660" s="7" t="s">
        <v>42</v>
      </c>
      <c r="E660" s="8" t="s">
        <v>58</v>
      </c>
      <c r="F660" s="9">
        <v>255</v>
      </c>
    </row>
    <row r="661" spans="1:8">
      <c r="A661" s="8" t="s">
        <v>1145</v>
      </c>
      <c r="B661" s="7" t="s">
        <v>1146</v>
      </c>
      <c r="C661" s="7" t="s">
        <v>334</v>
      </c>
      <c r="D661" s="7" t="s">
        <v>42</v>
      </c>
      <c r="E661" s="8" t="s">
        <v>359</v>
      </c>
      <c r="F661" s="9">
        <v>1552831.39</v>
      </c>
      <c r="G661" s="1" t="s">
        <v>44</v>
      </c>
      <c r="H661" s="1" t="s">
        <v>51</v>
      </c>
    </row>
    <row r="662" spans="1:8">
      <c r="A662" s="8" t="s">
        <v>1147</v>
      </c>
      <c r="B662" s="7" t="s">
        <v>1148</v>
      </c>
      <c r="C662" s="7" t="s">
        <v>377</v>
      </c>
      <c r="D662" s="7" t="s">
        <v>42</v>
      </c>
      <c r="E662" s="8" t="s">
        <v>359</v>
      </c>
      <c r="F662" s="9">
        <v>27576</v>
      </c>
    </row>
    <row r="663" spans="1:8">
      <c r="A663" s="8" t="s">
        <v>1149</v>
      </c>
      <c r="B663" s="7" t="s">
        <v>1150</v>
      </c>
      <c r="C663" s="7" t="s">
        <v>1080</v>
      </c>
      <c r="D663" s="7" t="s">
        <v>42</v>
      </c>
      <c r="E663" s="8" t="s">
        <v>359</v>
      </c>
      <c r="F663" s="9">
        <v>129750</v>
      </c>
    </row>
    <row r="664" spans="1:8">
      <c r="A664" s="8" t="s">
        <v>1151</v>
      </c>
      <c r="B664" s="7" t="s">
        <v>1152</v>
      </c>
      <c r="C664" s="7" t="s">
        <v>1153</v>
      </c>
      <c r="D664" s="7" t="s">
        <v>42</v>
      </c>
      <c r="E664" s="8" t="s">
        <v>359</v>
      </c>
      <c r="F664" s="9">
        <v>43810.400000000001</v>
      </c>
    </row>
    <row r="665" spans="1:8">
      <c r="A665" s="8" t="s">
        <v>1154</v>
      </c>
      <c r="B665" s="7" t="s">
        <v>1155</v>
      </c>
      <c r="C665" s="7" t="s">
        <v>325</v>
      </c>
      <c r="D665" s="7" t="s">
        <v>407</v>
      </c>
      <c r="E665" s="8" t="s">
        <v>392</v>
      </c>
      <c r="F665" s="9">
        <v>1187036.1200000001</v>
      </c>
    </row>
    <row r="666" spans="1:8">
      <c r="A666" s="8" t="s">
        <v>1156</v>
      </c>
      <c r="B666" s="7" t="s">
        <v>1157</v>
      </c>
      <c r="C666" s="7" t="s">
        <v>485</v>
      </c>
      <c r="D666" s="7" t="s">
        <v>341</v>
      </c>
      <c r="E666" s="8" t="s">
        <v>57</v>
      </c>
      <c r="F666" s="9">
        <v>196099.19</v>
      </c>
    </row>
    <row r="667" spans="1:8">
      <c r="A667" s="8" t="s">
        <v>1158</v>
      </c>
      <c r="B667" s="7" t="s">
        <v>1159</v>
      </c>
      <c r="C667" s="7" t="s">
        <v>485</v>
      </c>
      <c r="D667" s="7" t="s">
        <v>42</v>
      </c>
      <c r="E667" s="8" t="s">
        <v>359</v>
      </c>
      <c r="F667" s="9">
        <v>159914</v>
      </c>
      <c r="G667" s="1" t="s">
        <v>44</v>
      </c>
    </row>
    <row r="668" spans="1:8">
      <c r="A668" s="8" t="s">
        <v>1160</v>
      </c>
      <c r="B668" s="7" t="s">
        <v>1161</v>
      </c>
      <c r="C668" s="7" t="s">
        <v>532</v>
      </c>
      <c r="D668" s="7" t="s">
        <v>42</v>
      </c>
      <c r="E668" s="8" t="s">
        <v>359</v>
      </c>
      <c r="F668" s="9">
        <v>139060</v>
      </c>
    </row>
    <row r="669" spans="1:8">
      <c r="A669" s="8" t="s">
        <v>1162</v>
      </c>
      <c r="B669" s="7" t="s">
        <v>1163</v>
      </c>
      <c r="C669" s="7" t="s">
        <v>630</v>
      </c>
      <c r="D669" s="7" t="s">
        <v>42</v>
      </c>
      <c r="E669" s="8" t="s">
        <v>359</v>
      </c>
      <c r="F669" s="9">
        <v>17312.71</v>
      </c>
    </row>
    <row r="670" spans="1:8">
      <c r="A670" s="8" t="s">
        <v>1164</v>
      </c>
      <c r="B670" s="7" t="s">
        <v>1165</v>
      </c>
      <c r="C670" s="7" t="s">
        <v>325</v>
      </c>
      <c r="D670" s="7" t="s">
        <v>42</v>
      </c>
      <c r="E670" s="8" t="s">
        <v>359</v>
      </c>
      <c r="F670" s="9">
        <v>41471</v>
      </c>
    </row>
    <row r="671" spans="1:8">
      <c r="A671" s="8" t="s">
        <v>1166</v>
      </c>
      <c r="B671" s="7" t="s">
        <v>1167</v>
      </c>
      <c r="C671" s="7" t="s">
        <v>367</v>
      </c>
      <c r="D671" s="7" t="s">
        <v>341</v>
      </c>
      <c r="E671" s="8" t="s">
        <v>543</v>
      </c>
      <c r="F671" s="9">
        <v>72687.19</v>
      </c>
      <c r="G671" s="1" t="s">
        <v>44</v>
      </c>
    </row>
    <row r="672" spans="1:8">
      <c r="A672" s="8" t="s">
        <v>1168</v>
      </c>
      <c r="B672" s="7" t="s">
        <v>1169</v>
      </c>
      <c r="C672" s="7" t="s">
        <v>485</v>
      </c>
      <c r="D672" s="7" t="s">
        <v>42</v>
      </c>
      <c r="E672" s="8" t="s">
        <v>359</v>
      </c>
      <c r="F672" s="9">
        <v>232102.5</v>
      </c>
      <c r="H672" s="1" t="s">
        <v>51</v>
      </c>
    </row>
    <row r="673" spans="1:8">
      <c r="A673" s="8" t="s">
        <v>1170</v>
      </c>
      <c r="B673" s="7" t="s">
        <v>1171</v>
      </c>
      <c r="C673" s="7" t="s">
        <v>377</v>
      </c>
      <c r="D673" s="7" t="s">
        <v>341</v>
      </c>
      <c r="E673" s="8" t="s">
        <v>57</v>
      </c>
      <c r="F673" s="9">
        <v>39490.07</v>
      </c>
      <c r="G673" s="1" t="s">
        <v>44</v>
      </c>
    </row>
    <row r="674" spans="1:8">
      <c r="A674" s="8" t="s">
        <v>1172</v>
      </c>
      <c r="B674" s="7" t="s">
        <v>1173</v>
      </c>
      <c r="C674" s="7" t="s">
        <v>658</v>
      </c>
      <c r="D674" s="7" t="s">
        <v>42</v>
      </c>
      <c r="E674" s="8" t="s">
        <v>359</v>
      </c>
      <c r="F674" s="9">
        <v>1849.5</v>
      </c>
    </row>
    <row r="675" spans="1:8">
      <c r="A675" s="8" t="s">
        <v>1174</v>
      </c>
      <c r="B675" s="7" t="s">
        <v>1175</v>
      </c>
      <c r="C675" s="7" t="s">
        <v>379</v>
      </c>
      <c r="D675" s="7" t="s">
        <v>42</v>
      </c>
      <c r="E675" s="8" t="s">
        <v>359</v>
      </c>
      <c r="F675" s="9">
        <v>5337.5</v>
      </c>
    </row>
    <row r="676" spans="1:8">
      <c r="A676" s="8" t="s">
        <v>1176</v>
      </c>
      <c r="B676" s="7" t="s">
        <v>1177</v>
      </c>
      <c r="C676" s="7" t="s">
        <v>379</v>
      </c>
      <c r="D676" s="7" t="s">
        <v>42</v>
      </c>
      <c r="E676" s="8" t="s">
        <v>359</v>
      </c>
      <c r="F676" s="9">
        <v>6741.06</v>
      </c>
    </row>
    <row r="677" spans="1:8">
      <c r="A677" s="8" t="s">
        <v>1178</v>
      </c>
      <c r="B677" s="7" t="s">
        <v>1179</v>
      </c>
      <c r="C677" s="7" t="s">
        <v>818</v>
      </c>
      <c r="D677" s="7" t="s">
        <v>42</v>
      </c>
      <c r="E677" s="8" t="s">
        <v>359</v>
      </c>
      <c r="F677" s="9">
        <v>648281.85</v>
      </c>
    </row>
    <row r="678" spans="1:8">
      <c r="A678" s="8" t="s">
        <v>1180</v>
      </c>
      <c r="B678" s="7" t="s">
        <v>1181</v>
      </c>
      <c r="C678" s="7" t="s">
        <v>1182</v>
      </c>
      <c r="D678" s="7" t="s">
        <v>42</v>
      </c>
      <c r="E678" s="8" t="s">
        <v>359</v>
      </c>
      <c r="F678" s="9">
        <v>7357.5</v>
      </c>
    </row>
    <row r="679" spans="1:8">
      <c r="A679" s="8" t="s">
        <v>1183</v>
      </c>
      <c r="B679" s="7" t="s">
        <v>1184</v>
      </c>
      <c r="C679" s="7" t="s">
        <v>379</v>
      </c>
      <c r="D679" s="7" t="s">
        <v>42</v>
      </c>
      <c r="E679" s="8" t="s">
        <v>359</v>
      </c>
      <c r="F679" s="9">
        <v>12000</v>
      </c>
    </row>
    <row r="680" spans="1:8">
      <c r="A680" s="8" t="s">
        <v>1185</v>
      </c>
      <c r="B680" s="7" t="s">
        <v>1186</v>
      </c>
      <c r="C680" s="7" t="s">
        <v>1187</v>
      </c>
      <c r="D680" s="7" t="s">
        <v>42</v>
      </c>
      <c r="E680" s="8" t="s">
        <v>359</v>
      </c>
      <c r="F680" s="9">
        <v>131256</v>
      </c>
    </row>
    <row r="681" spans="1:8">
      <c r="A681" s="8" t="s">
        <v>1188</v>
      </c>
      <c r="B681" s="7" t="s">
        <v>1189</v>
      </c>
      <c r="C681" s="7" t="s">
        <v>1190</v>
      </c>
      <c r="D681" s="7" t="s">
        <v>407</v>
      </c>
      <c r="E681" s="8" t="s">
        <v>392</v>
      </c>
      <c r="F681" s="9">
        <v>26870.83</v>
      </c>
    </row>
    <row r="682" spans="1:8">
      <c r="A682" s="8" t="s">
        <v>1191</v>
      </c>
      <c r="B682" s="7" t="s">
        <v>1192</v>
      </c>
      <c r="C682" s="7" t="s">
        <v>459</v>
      </c>
      <c r="D682" s="7" t="s">
        <v>42</v>
      </c>
      <c r="E682" s="8" t="s">
        <v>359</v>
      </c>
      <c r="F682" s="9">
        <v>1167419.07</v>
      </c>
    </row>
    <row r="683" spans="1:8">
      <c r="A683" s="8" t="s">
        <v>1193</v>
      </c>
      <c r="B683" s="7" t="s">
        <v>1194</v>
      </c>
      <c r="C683" s="7" t="s">
        <v>532</v>
      </c>
      <c r="D683" s="7" t="s">
        <v>42</v>
      </c>
      <c r="E683" s="8" t="s">
        <v>359</v>
      </c>
      <c r="F683" s="9">
        <v>26124</v>
      </c>
    </row>
    <row r="684" spans="1:8">
      <c r="A684" s="8" t="s">
        <v>1195</v>
      </c>
      <c r="B684" s="7" t="s">
        <v>1196</v>
      </c>
      <c r="C684" s="7" t="s">
        <v>630</v>
      </c>
      <c r="D684" s="7" t="s">
        <v>42</v>
      </c>
      <c r="E684" s="8" t="s">
        <v>359</v>
      </c>
      <c r="F684" s="9">
        <v>82950</v>
      </c>
    </row>
    <row r="685" spans="1:8">
      <c r="A685" s="8" t="s">
        <v>1197</v>
      </c>
      <c r="B685" s="7" t="s">
        <v>1198</v>
      </c>
      <c r="C685" s="7" t="s">
        <v>485</v>
      </c>
      <c r="D685" s="7" t="s">
        <v>42</v>
      </c>
      <c r="E685" s="8" t="s">
        <v>359</v>
      </c>
      <c r="F685" s="9">
        <v>25594</v>
      </c>
      <c r="G685" s="1" t="s">
        <v>44</v>
      </c>
    </row>
    <row r="686" spans="1:8">
      <c r="A686" s="8" t="s">
        <v>1199</v>
      </c>
      <c r="B686" s="7" t="s">
        <v>1200</v>
      </c>
      <c r="C686" s="7" t="s">
        <v>485</v>
      </c>
      <c r="D686" s="7" t="s">
        <v>42</v>
      </c>
      <c r="E686" s="8" t="s">
        <v>359</v>
      </c>
      <c r="F686" s="9">
        <v>49707.6</v>
      </c>
      <c r="H686" s="1" t="s">
        <v>51</v>
      </c>
    </row>
    <row r="687" spans="1:8">
      <c r="A687" s="8" t="s">
        <v>1201</v>
      </c>
      <c r="B687" s="7" t="s">
        <v>1202</v>
      </c>
      <c r="C687" s="7" t="s">
        <v>325</v>
      </c>
      <c r="D687" s="7" t="s">
        <v>42</v>
      </c>
      <c r="E687" s="8" t="s">
        <v>359</v>
      </c>
      <c r="F687" s="9">
        <v>1551409.1</v>
      </c>
    </row>
    <row r="688" spans="1:8">
      <c r="A688" s="8" t="s">
        <v>1203</v>
      </c>
      <c r="B688" s="7" t="s">
        <v>1204</v>
      </c>
      <c r="C688" s="7" t="s">
        <v>459</v>
      </c>
      <c r="D688" s="7" t="s">
        <v>42</v>
      </c>
      <c r="E688" s="8" t="s">
        <v>359</v>
      </c>
      <c r="F688" s="9">
        <v>31192.06</v>
      </c>
    </row>
    <row r="689" spans="1:8">
      <c r="A689" s="8" t="s">
        <v>1205</v>
      </c>
      <c r="B689" s="7" t="s">
        <v>1206</v>
      </c>
      <c r="C689" s="7" t="s">
        <v>630</v>
      </c>
      <c r="D689" s="7" t="s">
        <v>42</v>
      </c>
      <c r="E689" s="8" t="s">
        <v>359</v>
      </c>
      <c r="F689" s="9">
        <v>13082.5</v>
      </c>
    </row>
    <row r="690" spans="1:8">
      <c r="A690" s="8" t="s">
        <v>1207</v>
      </c>
      <c r="B690" s="7" t="s">
        <v>1208</v>
      </c>
      <c r="C690" s="7" t="s">
        <v>532</v>
      </c>
      <c r="D690" s="7" t="s">
        <v>42</v>
      </c>
      <c r="E690" s="8" t="s">
        <v>359</v>
      </c>
      <c r="F690" s="9">
        <v>139703.49</v>
      </c>
    </row>
    <row r="691" spans="1:8">
      <c r="A691" s="8" t="s">
        <v>1209</v>
      </c>
      <c r="B691" s="7" t="s">
        <v>1210</v>
      </c>
      <c r="C691" s="7" t="s">
        <v>485</v>
      </c>
      <c r="D691" s="7" t="s">
        <v>341</v>
      </c>
      <c r="E691" s="8" t="s">
        <v>392</v>
      </c>
      <c r="F691" s="9">
        <v>922553.55</v>
      </c>
      <c r="G691" s="1" t="s">
        <v>44</v>
      </c>
    </row>
    <row r="692" spans="1:8">
      <c r="A692" s="8" t="s">
        <v>1211</v>
      </c>
      <c r="B692" s="7" t="s">
        <v>1212</v>
      </c>
      <c r="C692" s="7" t="s">
        <v>630</v>
      </c>
      <c r="D692" s="7" t="s">
        <v>42</v>
      </c>
      <c r="E692" s="8" t="s">
        <v>359</v>
      </c>
      <c r="F692" s="9">
        <v>18773.78</v>
      </c>
    </row>
    <row r="693" spans="1:8">
      <c r="A693" s="8" t="s">
        <v>1213</v>
      </c>
      <c r="B693" s="7" t="s">
        <v>1214</v>
      </c>
      <c r="C693" s="7" t="s">
        <v>379</v>
      </c>
      <c r="D693" s="7" t="s">
        <v>42</v>
      </c>
      <c r="E693" s="8" t="s">
        <v>359</v>
      </c>
      <c r="F693" s="9">
        <v>4175</v>
      </c>
    </row>
    <row r="694" spans="1:8">
      <c r="A694" s="8" t="s">
        <v>1215</v>
      </c>
      <c r="B694" s="7" t="s">
        <v>1216</v>
      </c>
      <c r="C694" s="7" t="s">
        <v>485</v>
      </c>
      <c r="D694" s="7" t="s">
        <v>42</v>
      </c>
      <c r="E694" s="8" t="s">
        <v>359</v>
      </c>
      <c r="F694" s="9">
        <v>9622.7999999999993</v>
      </c>
      <c r="G694" s="1" t="s">
        <v>44</v>
      </c>
    </row>
    <row r="695" spans="1:8">
      <c r="A695" s="8" t="s">
        <v>1217</v>
      </c>
      <c r="B695" s="7" t="s">
        <v>1218</v>
      </c>
      <c r="C695" s="7" t="s">
        <v>325</v>
      </c>
      <c r="D695" s="7" t="s">
        <v>353</v>
      </c>
      <c r="E695" s="8" t="s">
        <v>58</v>
      </c>
      <c r="F695" s="9">
        <v>164668.63</v>
      </c>
      <c r="G695" s="1" t="s">
        <v>44</v>
      </c>
    </row>
    <row r="696" spans="1:8">
      <c r="A696" s="8" t="s">
        <v>1219</v>
      </c>
      <c r="B696" s="7" t="s">
        <v>1220</v>
      </c>
      <c r="C696" s="7" t="s">
        <v>325</v>
      </c>
      <c r="D696" s="7" t="s">
        <v>42</v>
      </c>
      <c r="E696" s="8" t="s">
        <v>359</v>
      </c>
      <c r="F696" s="9">
        <v>100774</v>
      </c>
      <c r="G696" s="1" t="s">
        <v>44</v>
      </c>
      <c r="H696" s="1" t="s">
        <v>51</v>
      </c>
    </row>
    <row r="697" spans="1:8">
      <c r="A697" s="8" t="s">
        <v>1221</v>
      </c>
      <c r="B697" s="7" t="s">
        <v>1222</v>
      </c>
      <c r="C697" s="7" t="s">
        <v>485</v>
      </c>
      <c r="D697" s="7" t="s">
        <v>42</v>
      </c>
      <c r="E697" s="8" t="s">
        <v>359</v>
      </c>
      <c r="F697" s="9">
        <v>4075242.25</v>
      </c>
      <c r="G697" s="1" t="s">
        <v>44</v>
      </c>
      <c r="H697" s="1" t="s">
        <v>51</v>
      </c>
    </row>
    <row r="698" spans="1:8">
      <c r="A698" s="8" t="s">
        <v>1223</v>
      </c>
      <c r="B698" s="7" t="s">
        <v>1224</v>
      </c>
      <c r="C698" s="7" t="s">
        <v>485</v>
      </c>
      <c r="D698" s="7" t="s">
        <v>42</v>
      </c>
      <c r="E698" s="8" t="s">
        <v>359</v>
      </c>
      <c r="F698" s="9">
        <v>4305243.07</v>
      </c>
      <c r="G698" s="1" t="s">
        <v>44</v>
      </c>
      <c r="H698" s="1" t="s">
        <v>51</v>
      </c>
    </row>
    <row r="699" spans="1:8">
      <c r="A699" s="8" t="s">
        <v>1225</v>
      </c>
      <c r="B699" s="7" t="s">
        <v>1226</v>
      </c>
      <c r="C699" s="7" t="s">
        <v>1227</v>
      </c>
      <c r="D699" s="7" t="s">
        <v>42</v>
      </c>
      <c r="E699" s="8" t="s">
        <v>359</v>
      </c>
      <c r="F699" s="9">
        <v>16684.189999999999</v>
      </c>
    </row>
    <row r="700" spans="1:8">
      <c r="A700" s="8" t="s">
        <v>1228</v>
      </c>
      <c r="B700" s="7" t="s">
        <v>1229</v>
      </c>
      <c r="C700" s="7" t="s">
        <v>459</v>
      </c>
      <c r="D700" s="7" t="s">
        <v>341</v>
      </c>
      <c r="E700" s="8" t="s">
        <v>57</v>
      </c>
      <c r="F700" s="9">
        <v>9371.09</v>
      </c>
    </row>
    <row r="701" spans="1:8">
      <c r="A701" s="8" t="s">
        <v>1230</v>
      </c>
      <c r="B701" s="7" t="s">
        <v>1231</v>
      </c>
      <c r="C701" s="7" t="s">
        <v>370</v>
      </c>
      <c r="D701" s="7" t="s">
        <v>42</v>
      </c>
      <c r="E701" s="8" t="s">
        <v>359</v>
      </c>
      <c r="F701" s="9">
        <v>28671.72</v>
      </c>
      <c r="G701" s="1" t="s">
        <v>44</v>
      </c>
    </row>
    <row r="702" spans="1:8">
      <c r="A702" s="8" t="s">
        <v>1232</v>
      </c>
      <c r="B702" s="7" t="s">
        <v>1233</v>
      </c>
      <c r="C702" s="7" t="s">
        <v>485</v>
      </c>
      <c r="D702" s="7" t="s">
        <v>341</v>
      </c>
      <c r="E702" s="8" t="s">
        <v>58</v>
      </c>
      <c r="F702" s="9">
        <v>66510.080000000002</v>
      </c>
    </row>
    <row r="703" spans="1:8">
      <c r="A703" s="8" t="s">
        <v>1234</v>
      </c>
      <c r="B703" s="7" t="s">
        <v>1235</v>
      </c>
      <c r="C703" s="7" t="s">
        <v>568</v>
      </c>
      <c r="D703" s="7" t="s">
        <v>42</v>
      </c>
      <c r="E703" s="8" t="s">
        <v>359</v>
      </c>
      <c r="F703" s="9">
        <v>53124</v>
      </c>
    </row>
    <row r="704" spans="1:8">
      <c r="A704" s="8" t="s">
        <v>1236</v>
      </c>
      <c r="B704" s="7" t="s">
        <v>1237</v>
      </c>
      <c r="C704" s="7" t="s">
        <v>485</v>
      </c>
      <c r="D704" s="7" t="s">
        <v>407</v>
      </c>
      <c r="E704" s="8" t="s">
        <v>392</v>
      </c>
      <c r="F704" s="9">
        <v>1423.92</v>
      </c>
      <c r="G704" s="1" t="s">
        <v>44</v>
      </c>
    </row>
    <row r="705" spans="1:8">
      <c r="A705" s="8" t="s">
        <v>1238</v>
      </c>
      <c r="B705" s="7" t="s">
        <v>1239</v>
      </c>
      <c r="C705" s="7" t="s">
        <v>485</v>
      </c>
      <c r="D705" s="7" t="s">
        <v>42</v>
      </c>
      <c r="E705" s="8" t="s">
        <v>359</v>
      </c>
      <c r="F705" s="9">
        <v>184195.03</v>
      </c>
    </row>
    <row r="706" spans="1:8">
      <c r="A706" s="8" t="s">
        <v>1240</v>
      </c>
      <c r="B706" s="7" t="s">
        <v>1241</v>
      </c>
      <c r="C706" s="7" t="s">
        <v>485</v>
      </c>
      <c r="D706" s="7" t="s">
        <v>42</v>
      </c>
      <c r="E706" s="8" t="s">
        <v>359</v>
      </c>
      <c r="F706" s="9">
        <v>8190.2</v>
      </c>
    </row>
    <row r="707" spans="1:8">
      <c r="A707" s="8" t="s">
        <v>1242</v>
      </c>
      <c r="B707" s="7" t="s">
        <v>1243</v>
      </c>
      <c r="C707" s="7" t="s">
        <v>379</v>
      </c>
      <c r="D707" s="7" t="s">
        <v>42</v>
      </c>
      <c r="E707" s="8" t="s">
        <v>359</v>
      </c>
      <c r="F707" s="9">
        <v>60267</v>
      </c>
      <c r="G707" s="1" t="s">
        <v>44</v>
      </c>
    </row>
    <row r="708" spans="1:8">
      <c r="A708" s="8" t="s">
        <v>1244</v>
      </c>
      <c r="B708" s="7" t="s">
        <v>1245</v>
      </c>
      <c r="C708" s="7" t="s">
        <v>459</v>
      </c>
      <c r="D708" s="7" t="s">
        <v>42</v>
      </c>
      <c r="E708" s="8" t="s">
        <v>359</v>
      </c>
      <c r="F708" s="9">
        <v>6618.87</v>
      </c>
    </row>
    <row r="709" spans="1:8">
      <c r="A709" s="8" t="s">
        <v>1246</v>
      </c>
      <c r="B709" s="7" t="s">
        <v>1247</v>
      </c>
      <c r="C709" s="7" t="s">
        <v>485</v>
      </c>
      <c r="D709" s="7" t="s">
        <v>341</v>
      </c>
      <c r="E709" s="8" t="s">
        <v>57</v>
      </c>
      <c r="F709" s="9">
        <v>7799.32</v>
      </c>
      <c r="G709" s="1" t="s">
        <v>44</v>
      </c>
    </row>
    <row r="710" spans="1:8">
      <c r="A710" s="8" t="s">
        <v>1248</v>
      </c>
      <c r="B710" s="7" t="s">
        <v>1249</v>
      </c>
      <c r="C710" s="7" t="s">
        <v>459</v>
      </c>
      <c r="D710" s="7" t="s">
        <v>42</v>
      </c>
      <c r="E710" s="8" t="s">
        <v>359</v>
      </c>
      <c r="F710" s="9">
        <v>639.20000000000005</v>
      </c>
    </row>
    <row r="711" spans="1:8">
      <c r="A711" s="8" t="s">
        <v>1250</v>
      </c>
      <c r="B711" s="7" t="s">
        <v>1251</v>
      </c>
      <c r="C711" s="7" t="s">
        <v>459</v>
      </c>
      <c r="D711" s="7" t="s">
        <v>42</v>
      </c>
      <c r="E711" s="8" t="s">
        <v>359</v>
      </c>
      <c r="F711" s="9">
        <v>105190.86</v>
      </c>
    </row>
    <row r="712" spans="1:8">
      <c r="A712" s="8" t="s">
        <v>1252</v>
      </c>
      <c r="B712" s="7" t="s">
        <v>1253</v>
      </c>
      <c r="C712" s="7" t="s">
        <v>630</v>
      </c>
      <c r="D712" s="7" t="s">
        <v>42</v>
      </c>
      <c r="E712" s="8" t="s">
        <v>359</v>
      </c>
      <c r="F712" s="9">
        <v>3910</v>
      </c>
      <c r="G712" s="1" t="s">
        <v>44</v>
      </c>
    </row>
    <row r="713" spans="1:8">
      <c r="A713" s="8" t="s">
        <v>1254</v>
      </c>
      <c r="B713" s="7" t="s">
        <v>1255</v>
      </c>
      <c r="C713" s="7" t="s">
        <v>485</v>
      </c>
      <c r="D713" s="7" t="s">
        <v>42</v>
      </c>
      <c r="E713" s="8" t="s">
        <v>359</v>
      </c>
      <c r="F713" s="9">
        <v>22025.01</v>
      </c>
    </row>
    <row r="714" spans="1:8">
      <c r="A714" s="8" t="s">
        <v>1256</v>
      </c>
      <c r="B714" s="7" t="s">
        <v>1257</v>
      </c>
      <c r="C714" s="7" t="s">
        <v>325</v>
      </c>
      <c r="D714" s="7" t="s">
        <v>341</v>
      </c>
      <c r="E714" s="8" t="s">
        <v>539</v>
      </c>
      <c r="F714" s="9">
        <v>1209730.3600000001</v>
      </c>
    </row>
    <row r="715" spans="1:8">
      <c r="A715" s="8" t="s">
        <v>1258</v>
      </c>
      <c r="B715" s="7" t="s">
        <v>1259</v>
      </c>
      <c r="C715" s="7" t="s">
        <v>367</v>
      </c>
      <c r="D715" s="7" t="s">
        <v>42</v>
      </c>
      <c r="E715" s="8" t="s">
        <v>359</v>
      </c>
      <c r="F715" s="9">
        <v>132360</v>
      </c>
    </row>
    <row r="716" spans="1:8">
      <c r="A716" s="8" t="s">
        <v>1260</v>
      </c>
      <c r="B716" s="7" t="s">
        <v>1261</v>
      </c>
      <c r="C716" s="7" t="s">
        <v>459</v>
      </c>
      <c r="D716" s="7" t="s">
        <v>42</v>
      </c>
      <c r="E716" s="8" t="s">
        <v>359</v>
      </c>
      <c r="F716" s="9">
        <v>454342</v>
      </c>
    </row>
    <row r="717" spans="1:8">
      <c r="A717" s="8" t="s">
        <v>1262</v>
      </c>
      <c r="B717" s="7" t="s">
        <v>1263</v>
      </c>
      <c r="C717" s="7" t="s">
        <v>340</v>
      </c>
      <c r="D717" s="7" t="s">
        <v>341</v>
      </c>
      <c r="E717" s="8" t="s">
        <v>58</v>
      </c>
      <c r="F717" s="9">
        <v>310029.51</v>
      </c>
    </row>
    <row r="718" spans="1:8">
      <c r="A718" s="8" t="s">
        <v>1264</v>
      </c>
      <c r="B718" s="7" t="s">
        <v>1265</v>
      </c>
      <c r="C718" s="7" t="s">
        <v>379</v>
      </c>
      <c r="D718" s="7" t="s">
        <v>42</v>
      </c>
      <c r="E718" s="8" t="s">
        <v>359</v>
      </c>
      <c r="F718" s="9">
        <v>3425.25</v>
      </c>
    </row>
    <row r="719" spans="1:8">
      <c r="A719" s="8" t="s">
        <v>1266</v>
      </c>
      <c r="B719" s="7" t="s">
        <v>1267</v>
      </c>
      <c r="C719" s="7" t="s">
        <v>325</v>
      </c>
      <c r="D719" s="7" t="s">
        <v>42</v>
      </c>
      <c r="E719" s="8" t="s">
        <v>359</v>
      </c>
      <c r="F719" s="9">
        <v>4114.9399999999996</v>
      </c>
      <c r="G719" s="1" t="s">
        <v>44</v>
      </c>
      <c r="H719" s="1" t="s">
        <v>51</v>
      </c>
    </row>
    <row r="720" spans="1:8">
      <c r="A720" s="8" t="s">
        <v>1268</v>
      </c>
      <c r="B720" s="7" t="s">
        <v>1269</v>
      </c>
      <c r="C720" s="7" t="s">
        <v>325</v>
      </c>
      <c r="D720" s="7" t="s">
        <v>42</v>
      </c>
      <c r="E720" s="8" t="s">
        <v>359</v>
      </c>
      <c r="F720" s="9">
        <v>17700</v>
      </c>
      <c r="H720" s="1" t="s">
        <v>51</v>
      </c>
    </row>
    <row r="721" spans="1:8">
      <c r="A721" s="1">
        <v>3067</v>
      </c>
      <c r="B721" s="7" t="s">
        <v>1270</v>
      </c>
      <c r="C721" s="7" t="s">
        <v>340</v>
      </c>
      <c r="D721" s="7" t="s">
        <v>341</v>
      </c>
      <c r="E721" s="8" t="s">
        <v>57</v>
      </c>
      <c r="F721" s="9">
        <v>1137104.8799999999</v>
      </c>
      <c r="G721" s="1" t="s">
        <v>44</v>
      </c>
      <c r="H721" s="1" t="s">
        <v>51</v>
      </c>
    </row>
    <row r="722" spans="1:8">
      <c r="A722" s="8" t="s">
        <v>1271</v>
      </c>
      <c r="B722" s="7" t="s">
        <v>1272</v>
      </c>
      <c r="C722" s="7" t="s">
        <v>459</v>
      </c>
      <c r="D722" s="7" t="s">
        <v>42</v>
      </c>
      <c r="E722" s="8" t="s">
        <v>359</v>
      </c>
      <c r="F722" s="9">
        <v>134225</v>
      </c>
    </row>
    <row r="723" spans="1:8">
      <c r="A723" s="8" t="s">
        <v>1273</v>
      </c>
      <c r="B723" s="7" t="s">
        <v>1274</v>
      </c>
      <c r="C723" s="7" t="s">
        <v>367</v>
      </c>
      <c r="D723" s="7" t="s">
        <v>42</v>
      </c>
      <c r="E723" s="8" t="s">
        <v>359</v>
      </c>
      <c r="F723" s="9">
        <v>69272.81</v>
      </c>
    </row>
    <row r="724" spans="1:8">
      <c r="A724" s="8" t="s">
        <v>1275</v>
      </c>
      <c r="B724" s="7" t="s">
        <v>1276</v>
      </c>
      <c r="C724" s="7" t="s">
        <v>568</v>
      </c>
      <c r="D724" s="7" t="s">
        <v>42</v>
      </c>
      <c r="E724" s="8" t="s">
        <v>359</v>
      </c>
      <c r="F724" s="9">
        <v>2350556.06</v>
      </c>
    </row>
    <row r="725" spans="1:8">
      <c r="A725" s="8" t="s">
        <v>1277</v>
      </c>
      <c r="B725" s="7" t="s">
        <v>1278</v>
      </c>
      <c r="C725" s="7" t="s">
        <v>459</v>
      </c>
      <c r="D725" s="7" t="s">
        <v>42</v>
      </c>
      <c r="E725" s="8" t="s">
        <v>359</v>
      </c>
      <c r="F725" s="9">
        <v>48687.6</v>
      </c>
    </row>
    <row r="726" spans="1:8">
      <c r="A726" s="8" t="s">
        <v>1279</v>
      </c>
      <c r="B726" s="7" t="s">
        <v>1280</v>
      </c>
      <c r="C726" s="7" t="s">
        <v>573</v>
      </c>
      <c r="D726" s="7" t="s">
        <v>42</v>
      </c>
      <c r="E726" s="8" t="s">
        <v>359</v>
      </c>
      <c r="F726" s="9">
        <v>820233</v>
      </c>
    </row>
    <row r="727" spans="1:8">
      <c r="A727" s="8" t="s">
        <v>1281</v>
      </c>
      <c r="B727" s="7" t="s">
        <v>1282</v>
      </c>
      <c r="C727" s="7" t="s">
        <v>532</v>
      </c>
      <c r="D727" s="7" t="s">
        <v>42</v>
      </c>
      <c r="E727" s="8" t="s">
        <v>359</v>
      </c>
      <c r="F727" s="9">
        <v>26263.599999999999</v>
      </c>
    </row>
    <row r="728" spans="1:8">
      <c r="A728" s="8" t="s">
        <v>1283</v>
      </c>
      <c r="B728" s="7" t="s">
        <v>1284</v>
      </c>
      <c r="C728" s="7" t="s">
        <v>568</v>
      </c>
      <c r="D728" s="7" t="s">
        <v>42</v>
      </c>
      <c r="E728" s="8" t="s">
        <v>359</v>
      </c>
      <c r="F728" s="9">
        <v>22163.25</v>
      </c>
    </row>
    <row r="729" spans="1:8">
      <c r="A729" s="8" t="s">
        <v>1285</v>
      </c>
      <c r="B729" s="7" t="s">
        <v>1286</v>
      </c>
      <c r="C729" s="7" t="s">
        <v>459</v>
      </c>
      <c r="D729" s="7" t="s">
        <v>42</v>
      </c>
      <c r="E729" s="8" t="s">
        <v>359</v>
      </c>
      <c r="F729" s="9">
        <v>403570.64</v>
      </c>
    </row>
    <row r="730" spans="1:8">
      <c r="A730" s="8" t="s">
        <v>1287</v>
      </c>
      <c r="B730" s="7" t="s">
        <v>1288</v>
      </c>
      <c r="C730" s="7" t="s">
        <v>1289</v>
      </c>
      <c r="D730" s="7" t="s">
        <v>42</v>
      </c>
      <c r="E730" s="8" t="s">
        <v>359</v>
      </c>
      <c r="F730" s="9">
        <v>17480.87</v>
      </c>
    </row>
    <row r="731" spans="1:8">
      <c r="A731" s="8" t="s">
        <v>1290</v>
      </c>
      <c r="B731" s="7" t="s">
        <v>1291</v>
      </c>
      <c r="C731" s="7" t="s">
        <v>1292</v>
      </c>
      <c r="D731" s="7" t="s">
        <v>42</v>
      </c>
      <c r="E731" s="8" t="s">
        <v>359</v>
      </c>
      <c r="F731" s="9">
        <v>120872.24</v>
      </c>
    </row>
    <row r="732" spans="1:8">
      <c r="A732" s="8" t="s">
        <v>1293</v>
      </c>
      <c r="B732" s="7" t="s">
        <v>1294</v>
      </c>
      <c r="C732" s="7" t="s">
        <v>367</v>
      </c>
      <c r="D732" s="7" t="s">
        <v>42</v>
      </c>
      <c r="E732" s="8" t="s">
        <v>359</v>
      </c>
      <c r="F732" s="9">
        <v>119957.43</v>
      </c>
    </row>
    <row r="733" spans="1:8">
      <c r="A733" s="8" t="s">
        <v>1295</v>
      </c>
      <c r="B733" s="7" t="s">
        <v>1296</v>
      </c>
      <c r="C733" s="7" t="s">
        <v>367</v>
      </c>
      <c r="D733" s="7" t="s">
        <v>42</v>
      </c>
      <c r="E733" s="8" t="s">
        <v>359</v>
      </c>
      <c r="F733" s="9">
        <v>17932.46</v>
      </c>
    </row>
    <row r="734" spans="1:8">
      <c r="A734" s="8" t="s">
        <v>1297</v>
      </c>
      <c r="B734" s="7" t="s">
        <v>1298</v>
      </c>
      <c r="C734" s="7" t="s">
        <v>568</v>
      </c>
      <c r="D734" s="7" t="s">
        <v>42</v>
      </c>
      <c r="E734" s="8" t="s">
        <v>359</v>
      </c>
      <c r="F734" s="9">
        <v>36449.99</v>
      </c>
    </row>
    <row r="735" spans="1:8">
      <c r="A735" s="8" t="s">
        <v>1299</v>
      </c>
      <c r="B735" s="7" t="s">
        <v>1300</v>
      </c>
      <c r="C735" s="7" t="s">
        <v>568</v>
      </c>
      <c r="D735" s="7" t="s">
        <v>42</v>
      </c>
      <c r="E735" s="8" t="s">
        <v>359</v>
      </c>
      <c r="F735" s="9">
        <v>28065</v>
      </c>
    </row>
    <row r="736" spans="1:8">
      <c r="A736" s="8" t="s">
        <v>1301</v>
      </c>
      <c r="B736" s="7" t="s">
        <v>1302</v>
      </c>
      <c r="C736" s="7" t="s">
        <v>459</v>
      </c>
      <c r="D736" s="7" t="s">
        <v>42</v>
      </c>
      <c r="E736" s="8" t="s">
        <v>359</v>
      </c>
      <c r="F736" s="9">
        <v>500</v>
      </c>
    </row>
    <row r="737" spans="1:8">
      <c r="A737" s="8" t="s">
        <v>1303</v>
      </c>
      <c r="B737" s="7" t="s">
        <v>1304</v>
      </c>
      <c r="C737" s="7" t="s">
        <v>568</v>
      </c>
      <c r="D737" s="7" t="s">
        <v>42</v>
      </c>
      <c r="E737" s="8" t="s">
        <v>359</v>
      </c>
      <c r="F737" s="9">
        <v>26843</v>
      </c>
      <c r="G737" s="1" t="s">
        <v>44</v>
      </c>
    </row>
    <row r="738" spans="1:8">
      <c r="A738" s="8" t="s">
        <v>1305</v>
      </c>
      <c r="B738" s="7" t="s">
        <v>1306</v>
      </c>
      <c r="C738" s="7" t="s">
        <v>367</v>
      </c>
      <c r="D738" s="7" t="s">
        <v>42</v>
      </c>
      <c r="E738" s="8" t="s">
        <v>359</v>
      </c>
      <c r="F738" s="9">
        <v>958581.87</v>
      </c>
    </row>
    <row r="739" spans="1:8">
      <c r="A739" s="8" t="s">
        <v>1307</v>
      </c>
      <c r="B739" s="7" t="s">
        <v>1308</v>
      </c>
      <c r="C739" s="7" t="s">
        <v>485</v>
      </c>
      <c r="D739" s="7" t="s">
        <v>341</v>
      </c>
      <c r="E739" s="8" t="s">
        <v>392</v>
      </c>
      <c r="F739" s="9">
        <v>1814128.24</v>
      </c>
      <c r="G739" s="1" t="s">
        <v>44</v>
      </c>
    </row>
    <row r="740" spans="1:8">
      <c r="A740" s="8" t="s">
        <v>1309</v>
      </c>
      <c r="B740" s="7" t="s">
        <v>1310</v>
      </c>
      <c r="C740" s="7" t="s">
        <v>370</v>
      </c>
      <c r="D740" s="7" t="s">
        <v>42</v>
      </c>
      <c r="E740" s="8" t="s">
        <v>359</v>
      </c>
      <c r="F740" s="9">
        <v>82831.11</v>
      </c>
    </row>
    <row r="741" spans="1:8">
      <c r="A741" s="8" t="s">
        <v>1311</v>
      </c>
      <c r="B741" s="7" t="s">
        <v>1312</v>
      </c>
      <c r="C741" s="7" t="s">
        <v>568</v>
      </c>
      <c r="D741" s="7" t="s">
        <v>42</v>
      </c>
      <c r="E741" s="8" t="s">
        <v>359</v>
      </c>
      <c r="F741" s="9">
        <v>49461</v>
      </c>
    </row>
    <row r="742" spans="1:8">
      <c r="A742" s="8" t="s">
        <v>1313</v>
      </c>
      <c r="B742" s="7" t="s">
        <v>1314</v>
      </c>
      <c r="C742" s="7" t="s">
        <v>1315</v>
      </c>
      <c r="D742" s="7" t="s">
        <v>42</v>
      </c>
      <c r="E742" s="8" t="s">
        <v>359</v>
      </c>
      <c r="F742" s="9">
        <v>15896</v>
      </c>
    </row>
    <row r="743" spans="1:8">
      <c r="A743" s="1">
        <v>61379</v>
      </c>
      <c r="B743" s="7" t="s">
        <v>1316</v>
      </c>
      <c r="C743" s="7" t="s">
        <v>370</v>
      </c>
      <c r="D743" s="7" t="s">
        <v>341</v>
      </c>
      <c r="E743" s="8" t="s">
        <v>57</v>
      </c>
      <c r="F743" s="9">
        <v>438265.95</v>
      </c>
      <c r="G743" s="1" t="s">
        <v>44</v>
      </c>
      <c r="H743" s="1" t="s">
        <v>51</v>
      </c>
    </row>
    <row r="744" spans="1:8">
      <c r="A744" s="8" t="s">
        <v>1317</v>
      </c>
      <c r="B744" s="7" t="s">
        <v>1318</v>
      </c>
      <c r="C744" s="7" t="s">
        <v>573</v>
      </c>
      <c r="D744" s="7" t="s">
        <v>42</v>
      </c>
      <c r="E744" s="8" t="s">
        <v>359</v>
      </c>
      <c r="F744" s="9">
        <v>865</v>
      </c>
    </row>
    <row r="745" spans="1:8">
      <c r="A745" s="8" t="s">
        <v>1319</v>
      </c>
      <c r="B745" s="7" t="s">
        <v>1320</v>
      </c>
      <c r="C745" s="7" t="s">
        <v>396</v>
      </c>
      <c r="D745" s="7" t="s">
        <v>42</v>
      </c>
      <c r="E745" s="8" t="s">
        <v>359</v>
      </c>
      <c r="F745" s="9">
        <v>937.04</v>
      </c>
    </row>
    <row r="746" spans="1:8">
      <c r="A746" s="8" t="s">
        <v>1321</v>
      </c>
      <c r="B746" s="7" t="s">
        <v>1322</v>
      </c>
      <c r="C746" s="7" t="s">
        <v>325</v>
      </c>
      <c r="D746" s="7" t="s">
        <v>42</v>
      </c>
      <c r="E746" s="8" t="s">
        <v>359</v>
      </c>
      <c r="F746" s="9">
        <v>353024.7</v>
      </c>
      <c r="G746" s="1" t="s">
        <v>44</v>
      </c>
    </row>
    <row r="747" spans="1:8">
      <c r="A747" s="8" t="s">
        <v>1323</v>
      </c>
      <c r="B747" s="7" t="s">
        <v>1324</v>
      </c>
      <c r="C747" s="7" t="s">
        <v>485</v>
      </c>
      <c r="D747" s="7" t="s">
        <v>341</v>
      </c>
      <c r="E747" s="8" t="s">
        <v>57</v>
      </c>
      <c r="F747" s="9">
        <v>87296.08</v>
      </c>
      <c r="H747" s="1" t="s">
        <v>51</v>
      </c>
    </row>
    <row r="748" spans="1:8">
      <c r="A748" s="8" t="s">
        <v>1325</v>
      </c>
      <c r="B748" s="7" t="s">
        <v>1326</v>
      </c>
      <c r="C748" s="7" t="s">
        <v>325</v>
      </c>
      <c r="D748" s="7" t="s">
        <v>42</v>
      </c>
      <c r="E748" s="8" t="s">
        <v>359</v>
      </c>
      <c r="F748" s="9">
        <v>1177917</v>
      </c>
    </row>
    <row r="749" spans="1:8">
      <c r="A749" s="8" t="s">
        <v>1327</v>
      </c>
      <c r="B749" s="7" t="s">
        <v>1328</v>
      </c>
      <c r="C749" s="7" t="s">
        <v>485</v>
      </c>
      <c r="D749" s="7" t="s">
        <v>341</v>
      </c>
      <c r="E749" s="8" t="s">
        <v>420</v>
      </c>
      <c r="F749" s="9">
        <v>6771.1</v>
      </c>
    </row>
    <row r="750" spans="1:8">
      <c r="A750" s="8" t="s">
        <v>1329</v>
      </c>
      <c r="B750" s="7" t="s">
        <v>1330</v>
      </c>
      <c r="C750" s="7" t="s">
        <v>379</v>
      </c>
      <c r="D750" s="7" t="s">
        <v>379</v>
      </c>
      <c r="E750" s="8" t="s">
        <v>359</v>
      </c>
      <c r="F750" s="9">
        <v>2821.45</v>
      </c>
    </row>
    <row r="751" spans="1:8">
      <c r="A751" s="8" t="s">
        <v>1331</v>
      </c>
      <c r="B751" s="7" t="s">
        <v>1332</v>
      </c>
      <c r="C751" s="7" t="s">
        <v>325</v>
      </c>
      <c r="D751" s="7" t="s">
        <v>42</v>
      </c>
      <c r="E751" s="8" t="s">
        <v>359</v>
      </c>
      <c r="F751" s="9">
        <v>3111.4</v>
      </c>
    </row>
    <row r="752" spans="1:8">
      <c r="A752" s="8" t="s">
        <v>1333</v>
      </c>
      <c r="B752" s="7" t="s">
        <v>1334</v>
      </c>
      <c r="C752" s="7" t="s">
        <v>379</v>
      </c>
      <c r="D752" s="7" t="s">
        <v>379</v>
      </c>
      <c r="E752" s="8" t="s">
        <v>359</v>
      </c>
      <c r="F752" s="9">
        <v>6959</v>
      </c>
    </row>
    <row r="753" spans="1:7">
      <c r="A753" s="8" t="s">
        <v>1335</v>
      </c>
      <c r="B753" s="7" t="s">
        <v>1336</v>
      </c>
      <c r="C753" s="7" t="s">
        <v>379</v>
      </c>
      <c r="D753" s="7" t="s">
        <v>42</v>
      </c>
      <c r="E753" s="8" t="s">
        <v>359</v>
      </c>
      <c r="F753" s="9">
        <v>10384</v>
      </c>
    </row>
    <row r="754" spans="1:7">
      <c r="A754" s="8" t="s">
        <v>1337</v>
      </c>
      <c r="B754" s="7" t="s">
        <v>1338</v>
      </c>
      <c r="C754" s="7" t="s">
        <v>630</v>
      </c>
      <c r="D754" s="7" t="s">
        <v>42</v>
      </c>
      <c r="E754" s="8" t="s">
        <v>359</v>
      </c>
      <c r="F754" s="9">
        <v>29761.75</v>
      </c>
    </row>
    <row r="755" spans="1:7">
      <c r="A755" s="8" t="s">
        <v>1339</v>
      </c>
      <c r="B755" s="7" t="s">
        <v>1340</v>
      </c>
      <c r="C755" s="7" t="s">
        <v>632</v>
      </c>
      <c r="D755" s="7" t="s">
        <v>42</v>
      </c>
      <c r="E755" s="8" t="s">
        <v>359</v>
      </c>
      <c r="F755" s="9">
        <v>14970</v>
      </c>
    </row>
    <row r="756" spans="1:7">
      <c r="A756" s="8" t="s">
        <v>1341</v>
      </c>
      <c r="B756" s="7" t="s">
        <v>1342</v>
      </c>
      <c r="C756" s="7" t="s">
        <v>367</v>
      </c>
      <c r="D756" s="7" t="s">
        <v>341</v>
      </c>
      <c r="E756" s="8" t="s">
        <v>55</v>
      </c>
      <c r="F756" s="9">
        <v>10077.48</v>
      </c>
    </row>
    <row r="757" spans="1:7">
      <c r="A757" s="8" t="s">
        <v>1343</v>
      </c>
      <c r="B757" s="7" t="s">
        <v>1344</v>
      </c>
      <c r="C757" s="7" t="s">
        <v>377</v>
      </c>
      <c r="D757" s="7" t="s">
        <v>353</v>
      </c>
      <c r="E757" s="8" t="s">
        <v>58</v>
      </c>
      <c r="F757" s="9">
        <v>28834.99</v>
      </c>
      <c r="G757" s="1" t="s">
        <v>44</v>
      </c>
    </row>
    <row r="758" spans="1:7">
      <c r="A758" s="8" t="s">
        <v>1345</v>
      </c>
      <c r="B758" s="7" t="s">
        <v>1346</v>
      </c>
      <c r="C758" s="7" t="s">
        <v>459</v>
      </c>
      <c r="D758" s="7" t="s">
        <v>42</v>
      </c>
      <c r="E758" s="8" t="s">
        <v>359</v>
      </c>
      <c r="F758" s="9">
        <v>55756</v>
      </c>
    </row>
    <row r="759" spans="1:7">
      <c r="A759" s="8" t="s">
        <v>1347</v>
      </c>
      <c r="B759" s="7" t="s">
        <v>1348</v>
      </c>
      <c r="C759" s="7" t="s">
        <v>329</v>
      </c>
      <c r="D759" s="7" t="s">
        <v>407</v>
      </c>
      <c r="E759" s="8" t="s">
        <v>47</v>
      </c>
      <c r="F759" s="9">
        <v>24650.41</v>
      </c>
    </row>
    <row r="760" spans="1:7">
      <c r="A760" s="8" t="s">
        <v>1349</v>
      </c>
      <c r="B760" s="7" t="s">
        <v>1350</v>
      </c>
      <c r="C760" s="7" t="s">
        <v>367</v>
      </c>
      <c r="D760" s="7" t="s">
        <v>341</v>
      </c>
      <c r="E760" s="8" t="s">
        <v>1351</v>
      </c>
      <c r="F760" s="9">
        <v>48962.3</v>
      </c>
    </row>
    <row r="761" spans="1:7">
      <c r="A761" s="8" t="s">
        <v>1352</v>
      </c>
      <c r="B761" s="7" t="s">
        <v>1353</v>
      </c>
      <c r="C761" s="7" t="s">
        <v>329</v>
      </c>
      <c r="D761" s="7" t="s">
        <v>341</v>
      </c>
      <c r="E761" s="8" t="s">
        <v>57</v>
      </c>
      <c r="F761" s="9">
        <v>214601.19</v>
      </c>
    </row>
    <row r="762" spans="1:7">
      <c r="A762" s="8" t="s">
        <v>1354</v>
      </c>
      <c r="B762" s="7" t="s">
        <v>1355</v>
      </c>
      <c r="C762" s="7" t="s">
        <v>340</v>
      </c>
      <c r="D762" s="7" t="s">
        <v>341</v>
      </c>
      <c r="E762" s="8" t="s">
        <v>57</v>
      </c>
      <c r="F762" s="9">
        <v>435298.03</v>
      </c>
    </row>
    <row r="763" spans="1:7">
      <c r="A763" s="8" t="s">
        <v>1356</v>
      </c>
      <c r="B763" s="7" t="s">
        <v>1357</v>
      </c>
      <c r="C763" s="7" t="s">
        <v>485</v>
      </c>
      <c r="D763" s="7" t="s">
        <v>341</v>
      </c>
      <c r="E763" s="8" t="s">
        <v>58</v>
      </c>
      <c r="F763" s="9">
        <v>978286.93</v>
      </c>
    </row>
    <row r="764" spans="1:7">
      <c r="A764" s="8" t="s">
        <v>1358</v>
      </c>
      <c r="B764" s="7" t="s">
        <v>1359</v>
      </c>
      <c r="C764" s="7" t="s">
        <v>485</v>
      </c>
      <c r="D764" s="7" t="s">
        <v>42</v>
      </c>
      <c r="E764" s="8" t="s">
        <v>359</v>
      </c>
      <c r="F764" s="9">
        <v>2468.88</v>
      </c>
    </row>
    <row r="765" spans="1:7">
      <c r="A765" s="8" t="s">
        <v>1360</v>
      </c>
      <c r="B765" s="7" t="s">
        <v>1361</v>
      </c>
      <c r="C765" s="7" t="s">
        <v>325</v>
      </c>
      <c r="D765" s="7" t="s">
        <v>42</v>
      </c>
      <c r="E765" s="8" t="s">
        <v>359</v>
      </c>
      <c r="F765" s="9">
        <v>2792121.5</v>
      </c>
    </row>
    <row r="766" spans="1:7">
      <c r="A766" s="8" t="s">
        <v>1362</v>
      </c>
      <c r="B766" s="7" t="s">
        <v>1363</v>
      </c>
      <c r="C766" s="7" t="s">
        <v>485</v>
      </c>
      <c r="D766" s="7" t="s">
        <v>42</v>
      </c>
      <c r="E766" s="8" t="s">
        <v>359</v>
      </c>
      <c r="F766" s="9">
        <v>38855.599999999999</v>
      </c>
    </row>
    <row r="767" spans="1:7">
      <c r="A767" s="8" t="s">
        <v>1364</v>
      </c>
      <c r="B767" s="7" t="s">
        <v>1365</v>
      </c>
      <c r="C767" s="7" t="s">
        <v>485</v>
      </c>
      <c r="D767" s="7" t="s">
        <v>42</v>
      </c>
      <c r="E767" s="8" t="s">
        <v>359</v>
      </c>
      <c r="F767" s="9">
        <v>21323.56</v>
      </c>
    </row>
    <row r="768" spans="1:7">
      <c r="A768" s="8" t="s">
        <v>1366</v>
      </c>
      <c r="B768" s="7" t="s">
        <v>1367</v>
      </c>
      <c r="C768" s="7" t="s">
        <v>485</v>
      </c>
      <c r="D768" s="7" t="s">
        <v>353</v>
      </c>
      <c r="E768" s="8" t="s">
        <v>58</v>
      </c>
      <c r="F768" s="9">
        <v>276039.19</v>
      </c>
    </row>
    <row r="769" spans="1:7">
      <c r="A769" s="8" t="s">
        <v>1368</v>
      </c>
      <c r="B769" s="7" t="s">
        <v>1369</v>
      </c>
      <c r="C769" s="7" t="s">
        <v>485</v>
      </c>
      <c r="D769" s="7" t="s">
        <v>353</v>
      </c>
      <c r="E769" s="8" t="s">
        <v>58</v>
      </c>
      <c r="F769" s="9">
        <v>3806.85</v>
      </c>
    </row>
    <row r="770" spans="1:7">
      <c r="A770" s="8" t="s">
        <v>1370</v>
      </c>
      <c r="B770" s="7" t="s">
        <v>1371</v>
      </c>
      <c r="C770" s="7" t="s">
        <v>485</v>
      </c>
      <c r="D770" s="7" t="s">
        <v>341</v>
      </c>
      <c r="E770" s="8" t="s">
        <v>392</v>
      </c>
      <c r="F770" s="9">
        <v>227144.95</v>
      </c>
      <c r="G770" s="1" t="s">
        <v>44</v>
      </c>
    </row>
    <row r="771" spans="1:7">
      <c r="A771" s="8" t="s">
        <v>1372</v>
      </c>
      <c r="B771" s="7" t="s">
        <v>1373</v>
      </c>
      <c r="C771" s="7" t="s">
        <v>379</v>
      </c>
      <c r="D771" s="7" t="s">
        <v>379</v>
      </c>
      <c r="E771" s="8" t="s">
        <v>359</v>
      </c>
      <c r="F771" s="9">
        <v>17010.509999999998</v>
      </c>
    </row>
    <row r="772" spans="1:7">
      <c r="A772" s="8" t="s">
        <v>1374</v>
      </c>
      <c r="B772" s="7" t="s">
        <v>1375</v>
      </c>
      <c r="C772" s="7" t="s">
        <v>379</v>
      </c>
      <c r="D772" s="7" t="s">
        <v>379</v>
      </c>
      <c r="E772" s="8" t="s">
        <v>359</v>
      </c>
      <c r="F772" s="9">
        <v>4363.22</v>
      </c>
    </row>
    <row r="773" spans="1:7">
      <c r="A773" s="8" t="s">
        <v>1376</v>
      </c>
      <c r="B773" s="7" t="s">
        <v>1008</v>
      </c>
      <c r="C773" s="7" t="s">
        <v>485</v>
      </c>
      <c r="D773" s="7" t="s">
        <v>341</v>
      </c>
      <c r="E773" s="8" t="s">
        <v>58</v>
      </c>
      <c r="F773" s="9">
        <v>67905.490000000005</v>
      </c>
    </row>
    <row r="774" spans="1:7">
      <c r="A774" s="8" t="s">
        <v>1377</v>
      </c>
      <c r="B774" s="7" t="s">
        <v>1378</v>
      </c>
      <c r="C774" s="7" t="s">
        <v>485</v>
      </c>
      <c r="D774" s="7" t="s">
        <v>42</v>
      </c>
      <c r="E774" s="8" t="s">
        <v>359</v>
      </c>
      <c r="F774" s="9">
        <v>104968.25</v>
      </c>
    </row>
    <row r="775" spans="1:7">
      <c r="A775" s="8" t="s">
        <v>1379</v>
      </c>
      <c r="B775" s="7" t="s">
        <v>1380</v>
      </c>
      <c r="C775" s="7" t="s">
        <v>568</v>
      </c>
      <c r="D775" s="7" t="s">
        <v>42</v>
      </c>
      <c r="E775" s="8" t="s">
        <v>359</v>
      </c>
      <c r="F775" s="9">
        <v>167000</v>
      </c>
    </row>
    <row r="776" spans="1:7">
      <c r="A776" s="8" t="s">
        <v>1381</v>
      </c>
      <c r="B776" s="7" t="s">
        <v>1382</v>
      </c>
      <c r="C776" s="7" t="s">
        <v>873</v>
      </c>
      <c r="D776" s="7" t="s">
        <v>42</v>
      </c>
      <c r="E776" s="8" t="s">
        <v>359</v>
      </c>
      <c r="F776" s="9">
        <v>25000</v>
      </c>
    </row>
    <row r="777" spans="1:7">
      <c r="A777" s="8" t="s">
        <v>1383</v>
      </c>
      <c r="B777" s="7" t="s">
        <v>1384</v>
      </c>
      <c r="C777" s="7" t="s">
        <v>379</v>
      </c>
      <c r="D777" s="7" t="s">
        <v>42</v>
      </c>
      <c r="E777" s="8" t="s">
        <v>359</v>
      </c>
      <c r="F777" s="9">
        <v>23100</v>
      </c>
    </row>
    <row r="778" spans="1:7">
      <c r="A778" s="8" t="s">
        <v>1385</v>
      </c>
      <c r="B778" s="7" t="s">
        <v>1386</v>
      </c>
      <c r="C778" s="7" t="s">
        <v>873</v>
      </c>
      <c r="D778" s="7" t="s">
        <v>42</v>
      </c>
      <c r="E778" s="8" t="s">
        <v>359</v>
      </c>
      <c r="F778" s="9">
        <v>27000</v>
      </c>
    </row>
    <row r="779" spans="1:7">
      <c r="A779" s="8" t="s">
        <v>1387</v>
      </c>
      <c r="B779" s="7" t="s">
        <v>1388</v>
      </c>
      <c r="C779" s="7" t="s">
        <v>568</v>
      </c>
      <c r="D779" s="7" t="s">
        <v>42</v>
      </c>
      <c r="E779" s="8" t="s">
        <v>359</v>
      </c>
      <c r="F779" s="9">
        <v>15746</v>
      </c>
    </row>
    <row r="780" spans="1:7">
      <c r="A780" s="8" t="s">
        <v>1389</v>
      </c>
      <c r="B780" s="7" t="s">
        <v>1390</v>
      </c>
      <c r="C780" s="7" t="s">
        <v>367</v>
      </c>
      <c r="D780" s="7" t="s">
        <v>341</v>
      </c>
      <c r="E780" s="8" t="s">
        <v>392</v>
      </c>
      <c r="F780" s="9">
        <v>1640.28</v>
      </c>
      <c r="G780" s="1" t="s">
        <v>44</v>
      </c>
    </row>
    <row r="781" spans="1:7">
      <c r="A781" s="8" t="s">
        <v>1391</v>
      </c>
      <c r="B781" s="7" t="s">
        <v>1392</v>
      </c>
      <c r="C781" s="7" t="s">
        <v>666</v>
      </c>
      <c r="D781" s="7" t="s">
        <v>42</v>
      </c>
      <c r="E781" s="8" t="s">
        <v>359</v>
      </c>
      <c r="F781" s="9">
        <v>19572.5</v>
      </c>
    </row>
    <row r="782" spans="1:7">
      <c r="A782" s="8" t="s">
        <v>1393</v>
      </c>
      <c r="B782" s="7" t="s">
        <v>1394</v>
      </c>
      <c r="C782" s="7" t="s">
        <v>379</v>
      </c>
      <c r="D782" s="7" t="s">
        <v>42</v>
      </c>
      <c r="E782" s="8" t="s">
        <v>359</v>
      </c>
      <c r="F782" s="9">
        <v>4367.4799999999996</v>
      </c>
    </row>
    <row r="783" spans="1:7">
      <c r="A783" s="8" t="s">
        <v>1395</v>
      </c>
      <c r="B783" s="7" t="s">
        <v>1396</v>
      </c>
      <c r="C783" s="7" t="s">
        <v>589</v>
      </c>
      <c r="D783" s="7" t="s">
        <v>42</v>
      </c>
      <c r="E783" s="8" t="s">
        <v>359</v>
      </c>
      <c r="F783" s="9">
        <v>26480</v>
      </c>
    </row>
    <row r="784" spans="1:7">
      <c r="A784" s="8" t="s">
        <v>1397</v>
      </c>
      <c r="B784" s="7" t="s">
        <v>1398</v>
      </c>
      <c r="C784" s="7" t="s">
        <v>635</v>
      </c>
      <c r="D784" s="7" t="s">
        <v>42</v>
      </c>
      <c r="E784" s="8" t="s">
        <v>359</v>
      </c>
      <c r="F784" s="9">
        <v>590</v>
      </c>
    </row>
    <row r="785" spans="1:7">
      <c r="A785" s="8" t="s">
        <v>1399</v>
      </c>
      <c r="B785" s="7" t="s">
        <v>1400</v>
      </c>
      <c r="C785" s="7" t="s">
        <v>329</v>
      </c>
      <c r="D785" s="7" t="s">
        <v>341</v>
      </c>
      <c r="E785" s="8" t="s">
        <v>1401</v>
      </c>
      <c r="F785" s="9">
        <v>55773.62</v>
      </c>
    </row>
    <row r="786" spans="1:7">
      <c r="A786" s="8" t="s">
        <v>1402</v>
      </c>
      <c r="B786" s="7" t="s">
        <v>1403</v>
      </c>
      <c r="C786" s="7" t="s">
        <v>630</v>
      </c>
      <c r="D786" s="7" t="s">
        <v>42</v>
      </c>
      <c r="E786" s="8" t="s">
        <v>359</v>
      </c>
      <c r="F786" s="9">
        <v>524.25</v>
      </c>
    </row>
    <row r="787" spans="1:7">
      <c r="A787" s="8" t="s">
        <v>1404</v>
      </c>
      <c r="B787" s="7" t="s">
        <v>1405</v>
      </c>
      <c r="C787" s="7" t="s">
        <v>568</v>
      </c>
      <c r="D787" s="7" t="s">
        <v>42</v>
      </c>
      <c r="E787" s="8" t="s">
        <v>359</v>
      </c>
      <c r="F787" s="9">
        <v>2871.16</v>
      </c>
    </row>
    <row r="788" spans="1:7">
      <c r="A788" s="8" t="s">
        <v>1406</v>
      </c>
      <c r="B788" s="7" t="s">
        <v>1407</v>
      </c>
      <c r="C788" s="7" t="s">
        <v>379</v>
      </c>
      <c r="D788" s="7" t="s">
        <v>42</v>
      </c>
      <c r="E788" s="8" t="s">
        <v>359</v>
      </c>
      <c r="F788" s="9">
        <v>421.37</v>
      </c>
    </row>
    <row r="789" spans="1:7">
      <c r="A789" s="8" t="s">
        <v>1408</v>
      </c>
      <c r="B789" s="7" t="s">
        <v>1409</v>
      </c>
      <c r="C789" s="7" t="s">
        <v>379</v>
      </c>
      <c r="D789" s="7" t="s">
        <v>42</v>
      </c>
      <c r="E789" s="8" t="s">
        <v>359</v>
      </c>
      <c r="F789" s="9">
        <v>93857.96</v>
      </c>
    </row>
    <row r="790" spans="1:7">
      <c r="A790" s="8" t="s">
        <v>1410</v>
      </c>
      <c r="B790" s="7" t="s">
        <v>1411</v>
      </c>
      <c r="C790" s="7" t="s">
        <v>379</v>
      </c>
      <c r="D790" s="7" t="s">
        <v>42</v>
      </c>
      <c r="E790" s="8" t="s">
        <v>359</v>
      </c>
      <c r="F790" s="9">
        <v>2655</v>
      </c>
    </row>
    <row r="791" spans="1:7">
      <c r="A791" s="8" t="s">
        <v>1412</v>
      </c>
      <c r="B791" s="7" t="s">
        <v>1413</v>
      </c>
      <c r="C791" s="7" t="s">
        <v>589</v>
      </c>
      <c r="D791" s="7" t="s">
        <v>42</v>
      </c>
      <c r="E791" s="8" t="s">
        <v>359</v>
      </c>
      <c r="F791" s="9">
        <v>30090</v>
      </c>
    </row>
    <row r="792" spans="1:7">
      <c r="A792" s="8" t="s">
        <v>1414</v>
      </c>
      <c r="B792" s="7" t="s">
        <v>1415</v>
      </c>
      <c r="C792" s="7" t="s">
        <v>379</v>
      </c>
      <c r="D792" s="7" t="s">
        <v>42</v>
      </c>
      <c r="E792" s="8" t="s">
        <v>359</v>
      </c>
      <c r="F792" s="9">
        <v>378.3</v>
      </c>
    </row>
    <row r="793" spans="1:7">
      <c r="A793" s="8" t="s">
        <v>1416</v>
      </c>
      <c r="B793" s="7" t="s">
        <v>1417</v>
      </c>
      <c r="C793" s="7" t="s">
        <v>379</v>
      </c>
      <c r="D793" s="7" t="s">
        <v>379</v>
      </c>
      <c r="E793" s="8" t="s">
        <v>359</v>
      </c>
      <c r="F793" s="9">
        <v>1379</v>
      </c>
    </row>
    <row r="794" spans="1:7">
      <c r="A794" s="8" t="s">
        <v>1418</v>
      </c>
      <c r="B794" s="7" t="s">
        <v>1419</v>
      </c>
      <c r="C794" s="7" t="s">
        <v>379</v>
      </c>
      <c r="D794" s="7" t="s">
        <v>42</v>
      </c>
      <c r="E794" s="8" t="s">
        <v>359</v>
      </c>
      <c r="F794" s="9">
        <v>11830.8</v>
      </c>
    </row>
    <row r="795" spans="1:7">
      <c r="A795" s="8" t="s">
        <v>1420</v>
      </c>
      <c r="B795" s="7" t="s">
        <v>1421</v>
      </c>
      <c r="C795" s="7" t="s">
        <v>1422</v>
      </c>
      <c r="D795" s="7" t="s">
        <v>379</v>
      </c>
      <c r="E795" s="8" t="s">
        <v>359</v>
      </c>
      <c r="F795" s="9">
        <v>340</v>
      </c>
    </row>
    <row r="796" spans="1:7">
      <c r="A796" s="8" t="s">
        <v>1423</v>
      </c>
      <c r="B796" s="7" t="s">
        <v>1424</v>
      </c>
      <c r="C796" s="7" t="s">
        <v>367</v>
      </c>
      <c r="D796" s="7" t="s">
        <v>42</v>
      </c>
      <c r="E796" s="8" t="s">
        <v>359</v>
      </c>
      <c r="F796" s="9">
        <v>145202</v>
      </c>
      <c r="G796" s="1" t="s">
        <v>44</v>
      </c>
    </row>
    <row r="797" spans="1:7">
      <c r="A797" s="8" t="s">
        <v>1425</v>
      </c>
      <c r="B797" s="7" t="s">
        <v>1426</v>
      </c>
      <c r="C797" s="7" t="s">
        <v>568</v>
      </c>
      <c r="D797" s="7" t="s">
        <v>42</v>
      </c>
      <c r="E797" s="8" t="s">
        <v>359</v>
      </c>
      <c r="F797" s="9">
        <v>31450</v>
      </c>
    </row>
    <row r="798" spans="1:7">
      <c r="A798" s="8" t="s">
        <v>1427</v>
      </c>
      <c r="B798" s="7" t="s">
        <v>1428</v>
      </c>
      <c r="C798" s="7" t="s">
        <v>635</v>
      </c>
      <c r="D798" s="7" t="s">
        <v>341</v>
      </c>
      <c r="E798" s="8" t="s">
        <v>539</v>
      </c>
      <c r="F798" s="9">
        <v>16601.439999999999</v>
      </c>
    </row>
    <row r="799" spans="1:7">
      <c r="A799" s="8" t="s">
        <v>1429</v>
      </c>
      <c r="B799" s="7" t="s">
        <v>1430</v>
      </c>
      <c r="C799" s="7" t="s">
        <v>589</v>
      </c>
      <c r="D799" s="7" t="s">
        <v>341</v>
      </c>
      <c r="E799" s="8" t="s">
        <v>58</v>
      </c>
      <c r="F799" s="9">
        <v>11611.69</v>
      </c>
    </row>
    <row r="800" spans="1:7">
      <c r="A800" s="8" t="s">
        <v>1431</v>
      </c>
      <c r="B800" s="7" t="s">
        <v>1432</v>
      </c>
      <c r="C800" s="7" t="s">
        <v>459</v>
      </c>
      <c r="D800" s="7" t="s">
        <v>379</v>
      </c>
      <c r="E800" s="8" t="s">
        <v>359</v>
      </c>
      <c r="F800" s="9">
        <v>2985</v>
      </c>
    </row>
    <row r="801" spans="1:8">
      <c r="A801" s="8" t="s">
        <v>1433</v>
      </c>
      <c r="B801" s="7" t="s">
        <v>1434</v>
      </c>
      <c r="C801" s="7" t="s">
        <v>379</v>
      </c>
      <c r="D801" s="7" t="s">
        <v>42</v>
      </c>
      <c r="E801" s="8" t="s">
        <v>359</v>
      </c>
      <c r="F801" s="9">
        <v>131250</v>
      </c>
    </row>
    <row r="802" spans="1:8">
      <c r="A802" s="8" t="s">
        <v>1435</v>
      </c>
      <c r="B802" s="7" t="s">
        <v>1436</v>
      </c>
      <c r="C802" s="7" t="s">
        <v>334</v>
      </c>
      <c r="D802" s="7" t="s">
        <v>42</v>
      </c>
      <c r="E802" s="8" t="s">
        <v>359</v>
      </c>
      <c r="F802" s="9">
        <v>81136</v>
      </c>
    </row>
    <row r="803" spans="1:8">
      <c r="A803" s="8" t="s">
        <v>1437</v>
      </c>
      <c r="B803" s="7" t="s">
        <v>1438</v>
      </c>
      <c r="C803" s="7" t="s">
        <v>379</v>
      </c>
      <c r="D803" s="7" t="s">
        <v>42</v>
      </c>
      <c r="E803" s="8" t="s">
        <v>359</v>
      </c>
      <c r="F803" s="9">
        <v>4200</v>
      </c>
    </row>
    <row r="804" spans="1:8">
      <c r="A804" s="1">
        <v>75058</v>
      </c>
      <c r="B804" s="7" t="s">
        <v>1439</v>
      </c>
      <c r="C804" s="7" t="s">
        <v>329</v>
      </c>
      <c r="D804" s="7" t="s">
        <v>341</v>
      </c>
      <c r="E804" s="8" t="s">
        <v>1440</v>
      </c>
      <c r="F804" s="9">
        <v>6832117.25</v>
      </c>
      <c r="G804" s="1" t="s">
        <v>44</v>
      </c>
      <c r="H804" s="1" t="s">
        <v>51</v>
      </c>
    </row>
    <row r="805" spans="1:8">
      <c r="A805" s="8" t="s">
        <v>1441</v>
      </c>
      <c r="B805" s="7" t="s">
        <v>1442</v>
      </c>
      <c r="C805" s="7" t="s">
        <v>325</v>
      </c>
      <c r="D805" s="7" t="s">
        <v>407</v>
      </c>
      <c r="E805" s="8" t="s">
        <v>392</v>
      </c>
      <c r="F805" s="9">
        <v>230217.60000000001</v>
      </c>
    </row>
    <row r="806" spans="1:8">
      <c r="A806" s="1">
        <v>135</v>
      </c>
      <c r="B806" s="7" t="s">
        <v>1443</v>
      </c>
      <c r="C806" s="7" t="s">
        <v>329</v>
      </c>
      <c r="D806" s="7" t="s">
        <v>326</v>
      </c>
      <c r="E806" s="8" t="s">
        <v>47</v>
      </c>
      <c r="F806" s="9">
        <v>13752992.119999999</v>
      </c>
      <c r="G806" s="1" t="s">
        <v>44</v>
      </c>
      <c r="H806" s="1" t="s">
        <v>51</v>
      </c>
    </row>
    <row r="807" spans="1:8">
      <c r="A807" s="8" t="s">
        <v>1444</v>
      </c>
      <c r="B807" s="7" t="s">
        <v>1445</v>
      </c>
      <c r="C807" s="7" t="s">
        <v>325</v>
      </c>
      <c r="D807" s="7" t="s">
        <v>42</v>
      </c>
      <c r="E807" s="8" t="s">
        <v>359</v>
      </c>
      <c r="F807" s="9">
        <v>1988085.75</v>
      </c>
      <c r="G807" s="1" t="s">
        <v>44</v>
      </c>
    </row>
    <row r="808" spans="1:8">
      <c r="A808" s="8" t="s">
        <v>1446</v>
      </c>
      <c r="B808" s="7" t="s">
        <v>1447</v>
      </c>
      <c r="C808" s="7" t="s">
        <v>329</v>
      </c>
      <c r="D808" s="7" t="s">
        <v>326</v>
      </c>
      <c r="E808" s="8" t="s">
        <v>47</v>
      </c>
      <c r="F808" s="9">
        <v>15889964.289999999</v>
      </c>
      <c r="G808" s="1" t="s">
        <v>44</v>
      </c>
      <c r="H808" s="1" t="s">
        <v>51</v>
      </c>
    </row>
    <row r="809" spans="1:8">
      <c r="A809" s="8" t="s">
        <v>1448</v>
      </c>
      <c r="B809" s="7" t="s">
        <v>1449</v>
      </c>
      <c r="C809" s="7" t="s">
        <v>377</v>
      </c>
      <c r="D809" s="7" t="s">
        <v>42</v>
      </c>
      <c r="E809" s="8" t="s">
        <v>359</v>
      </c>
      <c r="F809" s="9">
        <v>23249.67</v>
      </c>
      <c r="G809" s="1" t="s">
        <v>44</v>
      </c>
    </row>
    <row r="810" spans="1:8">
      <c r="A810" s="8" t="s">
        <v>1450</v>
      </c>
      <c r="B810" s="7" t="s">
        <v>1451</v>
      </c>
      <c r="C810" s="7" t="s">
        <v>377</v>
      </c>
      <c r="D810" s="7" t="s">
        <v>42</v>
      </c>
      <c r="E810" s="8" t="s">
        <v>359</v>
      </c>
      <c r="F810" s="9">
        <v>131214.19</v>
      </c>
      <c r="G810" s="1" t="s">
        <v>44</v>
      </c>
    </row>
    <row r="811" spans="1:8">
      <c r="A811" s="8" t="s">
        <v>1452</v>
      </c>
      <c r="B811" s="7" t="s">
        <v>1453</v>
      </c>
      <c r="C811" s="7" t="s">
        <v>367</v>
      </c>
      <c r="D811" s="7" t="s">
        <v>42</v>
      </c>
      <c r="E811" s="8" t="s">
        <v>359</v>
      </c>
      <c r="F811" s="9">
        <v>11134</v>
      </c>
      <c r="G811" s="1" t="s">
        <v>44</v>
      </c>
    </row>
    <row r="812" spans="1:8">
      <c r="A812" s="8" t="s">
        <v>1454</v>
      </c>
      <c r="B812" s="7" t="s">
        <v>1455</v>
      </c>
      <c r="C812" s="7" t="s">
        <v>329</v>
      </c>
      <c r="D812" s="7" t="s">
        <v>341</v>
      </c>
      <c r="E812" s="8" t="s">
        <v>54</v>
      </c>
      <c r="F812" s="9">
        <v>2066226.79</v>
      </c>
      <c r="G812" s="1" t="s">
        <v>44</v>
      </c>
    </row>
    <row r="813" spans="1:8">
      <c r="A813" s="8" t="s">
        <v>1456</v>
      </c>
      <c r="B813" s="7" t="s">
        <v>1457</v>
      </c>
      <c r="C813" s="7" t="s">
        <v>329</v>
      </c>
      <c r="D813" s="7" t="s">
        <v>341</v>
      </c>
      <c r="E813" s="8" t="s">
        <v>57</v>
      </c>
      <c r="F813" s="9">
        <v>113066.63</v>
      </c>
    </row>
    <row r="814" spans="1:8">
      <c r="A814" s="8" t="s">
        <v>1458</v>
      </c>
      <c r="B814" s="7" t="s">
        <v>1459</v>
      </c>
      <c r="C814" s="7" t="s">
        <v>370</v>
      </c>
      <c r="D814" s="7" t="s">
        <v>341</v>
      </c>
      <c r="E814" s="8" t="s">
        <v>1440</v>
      </c>
      <c r="F814" s="9">
        <v>11431.55</v>
      </c>
      <c r="G814" s="1" t="s">
        <v>44</v>
      </c>
    </row>
    <row r="815" spans="1:8">
      <c r="A815" s="8" t="s">
        <v>1460</v>
      </c>
      <c r="B815" s="7" t="s">
        <v>1461</v>
      </c>
      <c r="C815" s="7" t="s">
        <v>367</v>
      </c>
      <c r="D815" s="7" t="s">
        <v>341</v>
      </c>
      <c r="E815" s="8" t="s">
        <v>539</v>
      </c>
      <c r="F815" s="9">
        <v>4782691.6900000004</v>
      </c>
      <c r="G815" s="1" t="s">
        <v>44</v>
      </c>
    </row>
    <row r="816" spans="1:8">
      <c r="A816" s="8" t="s">
        <v>1462</v>
      </c>
      <c r="B816" s="7" t="s">
        <v>1463</v>
      </c>
      <c r="C816" s="7" t="s">
        <v>632</v>
      </c>
      <c r="D816" s="7" t="s">
        <v>42</v>
      </c>
      <c r="E816" s="8" t="s">
        <v>392</v>
      </c>
      <c r="F816" s="9">
        <v>4000</v>
      </c>
    </row>
    <row r="817" spans="1:7">
      <c r="A817" s="8" t="s">
        <v>1464</v>
      </c>
      <c r="B817" s="7" t="s">
        <v>1465</v>
      </c>
      <c r="C817" s="7" t="s">
        <v>340</v>
      </c>
      <c r="D817" s="7" t="s">
        <v>341</v>
      </c>
      <c r="E817" s="8" t="s">
        <v>57</v>
      </c>
      <c r="F817" s="9">
        <v>19765.7</v>
      </c>
    </row>
    <row r="818" spans="1:7">
      <c r="A818" s="8" t="s">
        <v>1466</v>
      </c>
      <c r="B818" s="7" t="s">
        <v>1467</v>
      </c>
      <c r="C818" s="7" t="s">
        <v>367</v>
      </c>
      <c r="D818" s="7" t="s">
        <v>42</v>
      </c>
      <c r="E818" s="8" t="s">
        <v>359</v>
      </c>
      <c r="F818" s="9">
        <v>92589.3</v>
      </c>
      <c r="G818" s="1" t="s">
        <v>44</v>
      </c>
    </row>
    <row r="819" spans="1:7">
      <c r="A819" s="8" t="s">
        <v>1468</v>
      </c>
      <c r="B819" s="7" t="s">
        <v>1469</v>
      </c>
      <c r="C819" s="7" t="s">
        <v>367</v>
      </c>
      <c r="D819" s="7" t="s">
        <v>42</v>
      </c>
      <c r="E819" s="8" t="s">
        <v>359</v>
      </c>
      <c r="F819" s="9">
        <v>56929.81</v>
      </c>
      <c r="G819" s="1" t="s">
        <v>44</v>
      </c>
    </row>
    <row r="820" spans="1:7">
      <c r="A820" s="8" t="s">
        <v>1470</v>
      </c>
      <c r="B820" s="7" t="s">
        <v>1471</v>
      </c>
      <c r="C820" s="7" t="s">
        <v>370</v>
      </c>
      <c r="D820" s="7" t="s">
        <v>341</v>
      </c>
      <c r="E820" s="8" t="s">
        <v>392</v>
      </c>
      <c r="F820" s="9">
        <v>35614.959999999999</v>
      </c>
      <c r="G820" s="1" t="s">
        <v>44</v>
      </c>
    </row>
    <row r="821" spans="1:7">
      <c r="A821" s="8" t="s">
        <v>1472</v>
      </c>
      <c r="B821" s="7" t="s">
        <v>1473</v>
      </c>
      <c r="C821" s="7" t="s">
        <v>325</v>
      </c>
      <c r="D821" s="7" t="s">
        <v>341</v>
      </c>
      <c r="E821" s="8" t="s">
        <v>539</v>
      </c>
      <c r="F821" s="9">
        <v>24048.99</v>
      </c>
      <c r="G821" s="1" t="s">
        <v>44</v>
      </c>
    </row>
    <row r="822" spans="1:7">
      <c r="A822" s="8" t="s">
        <v>1474</v>
      </c>
      <c r="B822" s="7" t="s">
        <v>1475</v>
      </c>
      <c r="C822" s="7" t="s">
        <v>340</v>
      </c>
      <c r="D822" s="7" t="s">
        <v>341</v>
      </c>
      <c r="E822" s="8" t="s">
        <v>392</v>
      </c>
      <c r="F822" s="9">
        <v>210257.29</v>
      </c>
    </row>
    <row r="823" spans="1:7">
      <c r="A823" s="8" t="s">
        <v>1476</v>
      </c>
      <c r="B823" s="7" t="s">
        <v>1477</v>
      </c>
      <c r="C823" s="7" t="s">
        <v>370</v>
      </c>
      <c r="D823" s="7" t="s">
        <v>42</v>
      </c>
      <c r="E823" s="8" t="s">
        <v>58</v>
      </c>
      <c r="F823" s="9">
        <v>30960</v>
      </c>
      <c r="G823" s="1" t="s">
        <v>44</v>
      </c>
    </row>
    <row r="824" spans="1:7">
      <c r="A824" s="8" t="s">
        <v>1478</v>
      </c>
      <c r="B824" s="7" t="s">
        <v>1479</v>
      </c>
      <c r="C824" s="7" t="s">
        <v>367</v>
      </c>
      <c r="D824" s="7" t="s">
        <v>42</v>
      </c>
      <c r="E824" s="8" t="s">
        <v>359</v>
      </c>
      <c r="F824" s="9">
        <v>95595.55</v>
      </c>
    </row>
    <row r="825" spans="1:7">
      <c r="A825" s="8" t="s">
        <v>1480</v>
      </c>
      <c r="B825" s="7" t="s">
        <v>1481</v>
      </c>
      <c r="C825" s="7" t="s">
        <v>340</v>
      </c>
      <c r="D825" s="7" t="s">
        <v>341</v>
      </c>
      <c r="E825" s="8" t="s">
        <v>392</v>
      </c>
      <c r="F825" s="9">
        <v>1525981.55</v>
      </c>
    </row>
    <row r="826" spans="1:7">
      <c r="A826" s="8" t="s">
        <v>1482</v>
      </c>
      <c r="B826" s="7" t="s">
        <v>1483</v>
      </c>
      <c r="C826" s="7" t="s">
        <v>367</v>
      </c>
      <c r="D826" s="7" t="s">
        <v>407</v>
      </c>
      <c r="E826" s="8" t="s">
        <v>392</v>
      </c>
      <c r="F826" s="9">
        <v>99054.24</v>
      </c>
    </row>
    <row r="827" spans="1:7">
      <c r="A827" s="8" t="s">
        <v>1484</v>
      </c>
      <c r="B827" s="7" t="s">
        <v>1485</v>
      </c>
      <c r="C827" s="7" t="s">
        <v>370</v>
      </c>
      <c r="D827" s="7" t="s">
        <v>42</v>
      </c>
      <c r="E827" s="8" t="s">
        <v>359</v>
      </c>
      <c r="F827" s="9">
        <v>13259.34</v>
      </c>
    </row>
    <row r="828" spans="1:7">
      <c r="A828" s="8" t="s">
        <v>1486</v>
      </c>
      <c r="B828" s="7" t="s">
        <v>1487</v>
      </c>
      <c r="C828" s="7" t="s">
        <v>635</v>
      </c>
      <c r="D828" s="7" t="s">
        <v>42</v>
      </c>
      <c r="E828" s="8" t="s">
        <v>359</v>
      </c>
      <c r="F828" s="9">
        <v>41728.79</v>
      </c>
    </row>
    <row r="829" spans="1:7">
      <c r="A829" s="8" t="s">
        <v>1488</v>
      </c>
      <c r="B829" s="7" t="s">
        <v>1489</v>
      </c>
      <c r="C829" s="7" t="s">
        <v>379</v>
      </c>
      <c r="D829" s="7" t="s">
        <v>42</v>
      </c>
      <c r="E829" s="8" t="s">
        <v>359</v>
      </c>
      <c r="F829" s="9">
        <v>14978.44</v>
      </c>
    </row>
    <row r="830" spans="1:7">
      <c r="A830" s="8" t="s">
        <v>1490</v>
      </c>
      <c r="B830" s="7" t="s">
        <v>1491</v>
      </c>
      <c r="C830" s="7" t="s">
        <v>379</v>
      </c>
      <c r="D830" s="7" t="s">
        <v>42</v>
      </c>
      <c r="E830" s="8" t="s">
        <v>359</v>
      </c>
      <c r="F830" s="9">
        <v>6372</v>
      </c>
    </row>
    <row r="831" spans="1:7">
      <c r="A831" s="8" t="s">
        <v>1492</v>
      </c>
      <c r="B831" s="7" t="s">
        <v>1493</v>
      </c>
      <c r="C831" s="7" t="s">
        <v>367</v>
      </c>
      <c r="D831" s="7" t="s">
        <v>42</v>
      </c>
      <c r="E831" s="8" t="s">
        <v>359</v>
      </c>
      <c r="F831" s="9">
        <v>88307.63</v>
      </c>
    </row>
    <row r="832" spans="1:7">
      <c r="A832" s="8" t="s">
        <v>1494</v>
      </c>
      <c r="B832" s="7" t="s">
        <v>1495</v>
      </c>
      <c r="C832" s="7" t="s">
        <v>379</v>
      </c>
      <c r="D832" s="7" t="s">
        <v>42</v>
      </c>
      <c r="E832" s="8" t="s">
        <v>359</v>
      </c>
      <c r="F832" s="9">
        <v>52153.69</v>
      </c>
    </row>
    <row r="833" spans="1:6">
      <c r="A833" s="8" t="s">
        <v>1496</v>
      </c>
      <c r="B833" s="7" t="s">
        <v>1497</v>
      </c>
      <c r="C833" s="7" t="s">
        <v>370</v>
      </c>
      <c r="D833" s="7" t="s">
        <v>341</v>
      </c>
      <c r="E833" s="8" t="s">
        <v>43</v>
      </c>
      <c r="F833" s="9">
        <v>941387.92</v>
      </c>
    </row>
    <row r="834" spans="1:6">
      <c r="A834" s="8" t="s">
        <v>1498</v>
      </c>
      <c r="B834" s="7" t="s">
        <v>1499</v>
      </c>
      <c r="C834" s="7" t="s">
        <v>370</v>
      </c>
      <c r="D834" s="7" t="s">
        <v>42</v>
      </c>
      <c r="E834" s="8" t="s">
        <v>359</v>
      </c>
      <c r="F834" s="9">
        <v>3527.5</v>
      </c>
    </row>
    <row r="835" spans="1:6">
      <c r="A835" s="8" t="s">
        <v>1500</v>
      </c>
      <c r="B835" s="7" t="s">
        <v>1501</v>
      </c>
      <c r="C835" s="7" t="s">
        <v>334</v>
      </c>
      <c r="D835" s="7" t="s">
        <v>42</v>
      </c>
      <c r="E835" s="8" t="s">
        <v>359</v>
      </c>
      <c r="F835" s="9">
        <v>26359.66</v>
      </c>
    </row>
    <row r="836" spans="1:6">
      <c r="A836" s="8" t="s">
        <v>1502</v>
      </c>
      <c r="B836" s="7" t="s">
        <v>1503</v>
      </c>
      <c r="C836" s="7" t="s">
        <v>370</v>
      </c>
      <c r="D836" s="7" t="s">
        <v>42</v>
      </c>
      <c r="E836" s="8" t="s">
        <v>359</v>
      </c>
      <c r="F836" s="9">
        <v>5421122.4400000004</v>
      </c>
    </row>
    <row r="837" spans="1:6">
      <c r="A837" s="8" t="s">
        <v>1504</v>
      </c>
      <c r="B837" s="7" t="s">
        <v>1505</v>
      </c>
      <c r="C837" s="7" t="s">
        <v>340</v>
      </c>
      <c r="D837" s="7" t="s">
        <v>42</v>
      </c>
      <c r="E837" s="8" t="s">
        <v>359</v>
      </c>
      <c r="F837" s="9">
        <v>3107</v>
      </c>
    </row>
    <row r="838" spans="1:6">
      <c r="A838" s="8" t="s">
        <v>1506</v>
      </c>
      <c r="B838" s="7" t="s">
        <v>1507</v>
      </c>
      <c r="C838" s="7" t="s">
        <v>334</v>
      </c>
      <c r="D838" s="7" t="s">
        <v>407</v>
      </c>
      <c r="E838" s="8" t="s">
        <v>392</v>
      </c>
      <c r="F838" s="9">
        <v>16831.12</v>
      </c>
    </row>
    <row r="839" spans="1:6">
      <c r="A839" s="8" t="s">
        <v>1508</v>
      </c>
      <c r="B839" s="7" t="s">
        <v>1509</v>
      </c>
      <c r="C839" s="7" t="s">
        <v>367</v>
      </c>
      <c r="D839" s="7" t="s">
        <v>42</v>
      </c>
      <c r="E839" s="8" t="s">
        <v>359</v>
      </c>
      <c r="F839" s="9">
        <v>157775</v>
      </c>
    </row>
    <row r="840" spans="1:6">
      <c r="A840" s="8" t="s">
        <v>1510</v>
      </c>
      <c r="B840" s="7" t="s">
        <v>1511</v>
      </c>
      <c r="C840" s="7" t="s">
        <v>367</v>
      </c>
      <c r="D840" s="7" t="s">
        <v>42</v>
      </c>
      <c r="E840" s="8" t="s">
        <v>359</v>
      </c>
      <c r="F840" s="9">
        <v>6844.94</v>
      </c>
    </row>
    <row r="841" spans="1:6">
      <c r="A841" s="8" t="s">
        <v>1512</v>
      </c>
      <c r="B841" s="7" t="s">
        <v>1513</v>
      </c>
      <c r="C841" s="7" t="s">
        <v>370</v>
      </c>
      <c r="D841" s="7" t="s">
        <v>42</v>
      </c>
      <c r="E841" s="8" t="s">
        <v>359</v>
      </c>
      <c r="F841" s="9">
        <v>10994.04</v>
      </c>
    </row>
    <row r="842" spans="1:6">
      <c r="A842" s="8" t="s">
        <v>1514</v>
      </c>
      <c r="B842" s="7" t="s">
        <v>1515</v>
      </c>
      <c r="C842" s="7" t="s">
        <v>370</v>
      </c>
      <c r="D842" s="7" t="s">
        <v>341</v>
      </c>
      <c r="E842" s="8" t="s">
        <v>420</v>
      </c>
      <c r="F842" s="9">
        <v>100310.26</v>
      </c>
    </row>
    <row r="843" spans="1:6">
      <c r="A843" s="8" t="s">
        <v>1516</v>
      </c>
      <c r="B843" s="7" t="s">
        <v>1517</v>
      </c>
      <c r="C843" s="7" t="s">
        <v>377</v>
      </c>
      <c r="D843" s="7" t="s">
        <v>42</v>
      </c>
      <c r="E843" s="8" t="s">
        <v>359</v>
      </c>
      <c r="F843" s="9">
        <v>3142.43</v>
      </c>
    </row>
    <row r="844" spans="1:6">
      <c r="A844" s="8" t="s">
        <v>1518</v>
      </c>
      <c r="B844" s="7" t="s">
        <v>1519</v>
      </c>
      <c r="C844" s="7" t="s">
        <v>370</v>
      </c>
      <c r="D844" s="7" t="s">
        <v>42</v>
      </c>
      <c r="E844" s="8" t="s">
        <v>359</v>
      </c>
      <c r="F844" s="9">
        <v>45846.26</v>
      </c>
    </row>
    <row r="845" spans="1:6">
      <c r="A845" s="8" t="s">
        <v>1520</v>
      </c>
      <c r="B845" s="7" t="s">
        <v>1521</v>
      </c>
      <c r="C845" s="7" t="s">
        <v>367</v>
      </c>
      <c r="D845" s="7" t="s">
        <v>42</v>
      </c>
      <c r="E845" s="8" t="s">
        <v>359</v>
      </c>
      <c r="F845" s="9">
        <v>535513</v>
      </c>
    </row>
    <row r="846" spans="1:6">
      <c r="A846" s="8" t="s">
        <v>1522</v>
      </c>
      <c r="B846" s="7" t="s">
        <v>1523</v>
      </c>
      <c r="C846" s="7" t="s">
        <v>379</v>
      </c>
      <c r="D846" s="7" t="s">
        <v>42</v>
      </c>
      <c r="E846" s="8" t="s">
        <v>359</v>
      </c>
      <c r="F846" s="9">
        <v>25828</v>
      </c>
    </row>
    <row r="847" spans="1:6">
      <c r="A847" s="8" t="s">
        <v>1524</v>
      </c>
      <c r="B847" s="7" t="s">
        <v>1525</v>
      </c>
      <c r="C847" s="7" t="s">
        <v>635</v>
      </c>
      <c r="D847" s="7" t="s">
        <v>42</v>
      </c>
      <c r="E847" s="8" t="s">
        <v>359</v>
      </c>
      <c r="F847" s="9">
        <v>7668</v>
      </c>
    </row>
    <row r="848" spans="1:6">
      <c r="A848" s="8" t="s">
        <v>1526</v>
      </c>
      <c r="B848" s="7" t="s">
        <v>1527</v>
      </c>
      <c r="C848" s="7" t="s">
        <v>370</v>
      </c>
      <c r="D848" s="7" t="s">
        <v>42</v>
      </c>
      <c r="E848" s="8" t="s">
        <v>359</v>
      </c>
      <c r="F848" s="9">
        <v>1591</v>
      </c>
    </row>
    <row r="849" spans="1:7">
      <c r="A849" s="8" t="s">
        <v>1528</v>
      </c>
      <c r="B849" s="7" t="s">
        <v>1529</v>
      </c>
      <c r="C849" s="7" t="s">
        <v>379</v>
      </c>
      <c r="D849" s="7" t="s">
        <v>42</v>
      </c>
      <c r="E849" s="8" t="s">
        <v>359</v>
      </c>
      <c r="F849" s="9">
        <v>360</v>
      </c>
    </row>
    <row r="850" spans="1:7">
      <c r="A850" s="8" t="s">
        <v>1530</v>
      </c>
      <c r="B850" s="7" t="s">
        <v>1531</v>
      </c>
      <c r="C850" s="7" t="s">
        <v>379</v>
      </c>
      <c r="D850" s="7" t="s">
        <v>42</v>
      </c>
      <c r="E850" s="8" t="s">
        <v>359</v>
      </c>
      <c r="F850" s="9">
        <v>58393.14</v>
      </c>
    </row>
    <row r="851" spans="1:7">
      <c r="A851" s="8" t="s">
        <v>1532</v>
      </c>
      <c r="B851" s="7" t="s">
        <v>1533</v>
      </c>
      <c r="C851" s="7" t="s">
        <v>379</v>
      </c>
      <c r="D851" s="7" t="s">
        <v>42</v>
      </c>
      <c r="E851" s="8" t="s">
        <v>359</v>
      </c>
      <c r="F851" s="9">
        <v>89700</v>
      </c>
    </row>
    <row r="852" spans="1:7">
      <c r="A852" s="8" t="s">
        <v>1534</v>
      </c>
      <c r="B852" s="7" t="s">
        <v>1535</v>
      </c>
      <c r="C852" s="7" t="s">
        <v>379</v>
      </c>
      <c r="D852" s="7" t="s">
        <v>42</v>
      </c>
      <c r="E852" s="8" t="s">
        <v>359</v>
      </c>
      <c r="F852" s="9">
        <v>1892.22</v>
      </c>
    </row>
    <row r="853" spans="1:7">
      <c r="A853" s="8" t="s">
        <v>1536</v>
      </c>
      <c r="B853" s="7" t="s">
        <v>1537</v>
      </c>
      <c r="C853" s="7" t="s">
        <v>379</v>
      </c>
      <c r="D853" s="7" t="s">
        <v>42</v>
      </c>
      <c r="E853" s="8" t="s">
        <v>359</v>
      </c>
      <c r="F853" s="9">
        <v>1260.9000000000001</v>
      </c>
    </row>
    <row r="854" spans="1:7">
      <c r="A854" s="8" t="s">
        <v>1538</v>
      </c>
      <c r="B854" s="7" t="s">
        <v>1539</v>
      </c>
      <c r="C854" s="7" t="s">
        <v>379</v>
      </c>
      <c r="D854" s="7" t="s">
        <v>42</v>
      </c>
      <c r="E854" s="8" t="s">
        <v>359</v>
      </c>
      <c r="F854" s="9">
        <v>3500</v>
      </c>
    </row>
    <row r="855" spans="1:7">
      <c r="A855" s="8" t="s">
        <v>1540</v>
      </c>
      <c r="B855" s="7" t="s">
        <v>1541</v>
      </c>
      <c r="C855" s="7" t="s">
        <v>370</v>
      </c>
      <c r="D855" s="7" t="s">
        <v>42</v>
      </c>
      <c r="E855" s="8" t="s">
        <v>359</v>
      </c>
      <c r="F855" s="9">
        <v>24481.5</v>
      </c>
    </row>
    <row r="856" spans="1:7">
      <c r="A856" s="8" t="s">
        <v>1542</v>
      </c>
      <c r="B856" s="7" t="s">
        <v>1543</v>
      </c>
      <c r="C856" s="7" t="s">
        <v>370</v>
      </c>
      <c r="D856" s="7" t="s">
        <v>341</v>
      </c>
      <c r="E856" s="8" t="s">
        <v>57</v>
      </c>
      <c r="F856" s="9">
        <v>484547.41</v>
      </c>
    </row>
    <row r="857" spans="1:7">
      <c r="A857" s="8" t="s">
        <v>1544</v>
      </c>
      <c r="B857" s="7" t="s">
        <v>1545</v>
      </c>
      <c r="C857" s="7" t="s">
        <v>367</v>
      </c>
      <c r="D857" s="7" t="s">
        <v>42</v>
      </c>
      <c r="E857" s="8" t="s">
        <v>359</v>
      </c>
      <c r="F857" s="9">
        <v>467.1</v>
      </c>
    </row>
    <row r="858" spans="1:7">
      <c r="A858" s="8" t="s">
        <v>1546</v>
      </c>
      <c r="B858" s="7" t="s">
        <v>1547</v>
      </c>
      <c r="C858" s="7" t="s">
        <v>367</v>
      </c>
      <c r="D858" s="7" t="s">
        <v>42</v>
      </c>
      <c r="E858" s="8" t="s">
        <v>359</v>
      </c>
      <c r="F858" s="9">
        <v>8637</v>
      </c>
    </row>
    <row r="859" spans="1:7">
      <c r="A859" s="8" t="s">
        <v>1548</v>
      </c>
      <c r="B859" s="7" t="s">
        <v>1549</v>
      </c>
      <c r="C859" s="7" t="s">
        <v>379</v>
      </c>
      <c r="D859" s="7" t="s">
        <v>42</v>
      </c>
      <c r="E859" s="8" t="s">
        <v>359</v>
      </c>
      <c r="F859" s="9">
        <v>5600</v>
      </c>
    </row>
    <row r="860" spans="1:7">
      <c r="A860" s="8" t="s">
        <v>1550</v>
      </c>
      <c r="B860" s="7" t="s">
        <v>1551</v>
      </c>
      <c r="C860" s="7" t="s">
        <v>340</v>
      </c>
      <c r="D860" s="7" t="s">
        <v>42</v>
      </c>
      <c r="E860" s="8" t="s">
        <v>359</v>
      </c>
      <c r="F860" s="9">
        <v>3469.5</v>
      </c>
    </row>
    <row r="861" spans="1:7">
      <c r="A861" s="8" t="s">
        <v>1552</v>
      </c>
      <c r="B861" s="7" t="s">
        <v>1553</v>
      </c>
      <c r="C861" s="7" t="s">
        <v>485</v>
      </c>
      <c r="D861" s="7" t="s">
        <v>407</v>
      </c>
      <c r="E861" s="8" t="s">
        <v>392</v>
      </c>
      <c r="F861" s="9">
        <v>1130.71</v>
      </c>
      <c r="G861" s="1" t="s">
        <v>44</v>
      </c>
    </row>
    <row r="862" spans="1:7">
      <c r="A862" s="8" t="s">
        <v>1554</v>
      </c>
      <c r="B862" s="7" t="s">
        <v>1555</v>
      </c>
      <c r="C862" s="7" t="s">
        <v>370</v>
      </c>
      <c r="D862" s="7" t="s">
        <v>42</v>
      </c>
      <c r="E862" s="8" t="s">
        <v>359</v>
      </c>
      <c r="F862" s="9">
        <v>156621.82999999999</v>
      </c>
      <c r="G862" s="1" t="s">
        <v>44</v>
      </c>
    </row>
    <row r="863" spans="1:7">
      <c r="A863" s="8" t="s">
        <v>1556</v>
      </c>
      <c r="B863" s="7" t="s">
        <v>1557</v>
      </c>
      <c r="C863" s="7" t="s">
        <v>377</v>
      </c>
      <c r="D863" s="7" t="s">
        <v>42</v>
      </c>
      <c r="E863" s="8" t="s">
        <v>359</v>
      </c>
      <c r="F863" s="9">
        <v>120446</v>
      </c>
      <c r="G863" s="1" t="s">
        <v>44</v>
      </c>
    </row>
    <row r="864" spans="1:7">
      <c r="A864" s="8" t="s">
        <v>1558</v>
      </c>
      <c r="B864" s="7" t="s">
        <v>1559</v>
      </c>
      <c r="C864" s="7" t="s">
        <v>329</v>
      </c>
      <c r="D864" s="7" t="s">
        <v>341</v>
      </c>
      <c r="E864" s="8" t="s">
        <v>57</v>
      </c>
      <c r="F864" s="9">
        <v>2919.46</v>
      </c>
      <c r="G864" s="1" t="s">
        <v>44</v>
      </c>
    </row>
    <row r="865" spans="1:8">
      <c r="A865" s="8" t="s">
        <v>1560</v>
      </c>
      <c r="B865" s="7" t="s">
        <v>1561</v>
      </c>
      <c r="C865" s="7" t="s">
        <v>329</v>
      </c>
      <c r="D865" s="7" t="s">
        <v>341</v>
      </c>
      <c r="E865" s="8" t="s">
        <v>55</v>
      </c>
      <c r="F865" s="9">
        <v>28439605.09</v>
      </c>
      <c r="G865" s="1" t="s">
        <v>44</v>
      </c>
      <c r="H865" s="1" t="s">
        <v>51</v>
      </c>
    </row>
    <row r="866" spans="1:8">
      <c r="A866" s="8" t="s">
        <v>1562</v>
      </c>
      <c r="B866" s="7" t="s">
        <v>1563</v>
      </c>
      <c r="C866" s="7" t="s">
        <v>329</v>
      </c>
      <c r="D866" s="7" t="s">
        <v>341</v>
      </c>
      <c r="E866" s="8" t="s">
        <v>420</v>
      </c>
      <c r="F866" s="9">
        <v>963519.69</v>
      </c>
    </row>
    <row r="867" spans="1:8">
      <c r="A867" s="8" t="s">
        <v>1564</v>
      </c>
      <c r="B867" s="7" t="s">
        <v>1565</v>
      </c>
      <c r="C867" s="7" t="s">
        <v>329</v>
      </c>
      <c r="D867" s="7" t="s">
        <v>326</v>
      </c>
      <c r="E867" s="8" t="s">
        <v>359</v>
      </c>
      <c r="F867" s="9">
        <v>802561.6</v>
      </c>
      <c r="G867" s="1" t="s">
        <v>44</v>
      </c>
    </row>
    <row r="868" spans="1:8">
      <c r="A868" s="1">
        <v>1201</v>
      </c>
      <c r="B868" s="7" t="s">
        <v>1566</v>
      </c>
      <c r="C868" s="7" t="s">
        <v>334</v>
      </c>
      <c r="D868" s="7" t="s">
        <v>326</v>
      </c>
      <c r="E868" s="8" t="s">
        <v>1567</v>
      </c>
      <c r="F868" s="9">
        <v>388186.2</v>
      </c>
      <c r="G868" s="1" t="s">
        <v>44</v>
      </c>
      <c r="H868" s="1" t="s">
        <v>51</v>
      </c>
    </row>
    <row r="869" spans="1:8">
      <c r="A869" s="8" t="s">
        <v>1568</v>
      </c>
      <c r="B869" s="7" t="s">
        <v>1569</v>
      </c>
      <c r="C869" s="7" t="s">
        <v>485</v>
      </c>
      <c r="D869" s="7" t="s">
        <v>42</v>
      </c>
      <c r="E869" s="8" t="s">
        <v>57</v>
      </c>
      <c r="F869" s="9">
        <v>1350787.14</v>
      </c>
      <c r="G869" s="1" t="s">
        <v>44</v>
      </c>
    </row>
    <row r="870" spans="1:8">
      <c r="A870" s="8" t="s">
        <v>1570</v>
      </c>
      <c r="B870" s="7" t="s">
        <v>1571</v>
      </c>
      <c r="C870" s="7" t="s">
        <v>325</v>
      </c>
      <c r="D870" s="7" t="s">
        <v>341</v>
      </c>
      <c r="E870" s="8" t="s">
        <v>54</v>
      </c>
      <c r="F870" s="9">
        <v>5580.09</v>
      </c>
      <c r="G870" s="1" t="s">
        <v>44</v>
      </c>
    </row>
    <row r="871" spans="1:8">
      <c r="A871" s="8" t="s">
        <v>1572</v>
      </c>
      <c r="B871" s="7" t="s">
        <v>1573</v>
      </c>
      <c r="C871" s="7" t="s">
        <v>329</v>
      </c>
      <c r="D871" s="7" t="s">
        <v>42</v>
      </c>
      <c r="E871" s="8" t="s">
        <v>58</v>
      </c>
      <c r="F871" s="9">
        <v>739029.72</v>
      </c>
      <c r="G871" s="1" t="s">
        <v>44</v>
      </c>
    </row>
    <row r="872" spans="1:8">
      <c r="A872" s="8" t="s">
        <v>1574</v>
      </c>
      <c r="B872" s="7" t="s">
        <v>1575</v>
      </c>
      <c r="C872" s="7" t="s">
        <v>325</v>
      </c>
      <c r="D872" s="7" t="s">
        <v>42</v>
      </c>
      <c r="E872" s="8" t="s">
        <v>359</v>
      </c>
      <c r="F872" s="9">
        <v>303345.46999999997</v>
      </c>
      <c r="G872" s="1" t="s">
        <v>44</v>
      </c>
    </row>
    <row r="873" spans="1:8">
      <c r="A873" s="8" t="s">
        <v>1576</v>
      </c>
      <c r="B873" s="7" t="s">
        <v>1577</v>
      </c>
      <c r="C873" s="7" t="s">
        <v>379</v>
      </c>
      <c r="D873" s="7" t="s">
        <v>42</v>
      </c>
      <c r="E873" s="8" t="s">
        <v>359</v>
      </c>
      <c r="F873" s="9">
        <v>30460</v>
      </c>
    </row>
    <row r="874" spans="1:8">
      <c r="A874" s="8" t="s">
        <v>1578</v>
      </c>
      <c r="B874" s="7" t="s">
        <v>1579</v>
      </c>
      <c r="C874" s="7" t="s">
        <v>379</v>
      </c>
      <c r="D874" s="7" t="s">
        <v>42</v>
      </c>
      <c r="E874" s="8" t="s">
        <v>359</v>
      </c>
      <c r="F874" s="9">
        <v>129409.41</v>
      </c>
    </row>
    <row r="875" spans="1:8">
      <c r="A875" s="8" t="s">
        <v>1580</v>
      </c>
      <c r="B875" s="7" t="s">
        <v>1581</v>
      </c>
      <c r="C875" s="7" t="s">
        <v>379</v>
      </c>
      <c r="D875" s="7" t="s">
        <v>42</v>
      </c>
      <c r="E875" s="8" t="s">
        <v>359</v>
      </c>
      <c r="F875" s="9">
        <v>501132.27</v>
      </c>
    </row>
    <row r="876" spans="1:8">
      <c r="A876" s="8" t="s">
        <v>1582</v>
      </c>
      <c r="B876" s="7" t="s">
        <v>1583</v>
      </c>
      <c r="C876" s="7" t="s">
        <v>568</v>
      </c>
      <c r="D876" s="7" t="s">
        <v>407</v>
      </c>
      <c r="E876" s="8" t="s">
        <v>392</v>
      </c>
      <c r="F876" s="9">
        <v>12649.65</v>
      </c>
    </row>
    <row r="877" spans="1:8">
      <c r="A877" s="8" t="s">
        <v>1584</v>
      </c>
      <c r="B877" s="7" t="s">
        <v>1585</v>
      </c>
      <c r="C877" s="7" t="s">
        <v>630</v>
      </c>
      <c r="D877" s="7" t="s">
        <v>42</v>
      </c>
      <c r="E877" s="8" t="s">
        <v>359</v>
      </c>
      <c r="F877" s="9">
        <v>10556.4</v>
      </c>
    </row>
    <row r="878" spans="1:8">
      <c r="A878" s="8" t="s">
        <v>1586</v>
      </c>
      <c r="B878" s="7" t="s">
        <v>1587</v>
      </c>
      <c r="C878" s="7" t="s">
        <v>379</v>
      </c>
      <c r="D878" s="7" t="s">
        <v>42</v>
      </c>
      <c r="E878" s="8" t="s">
        <v>359</v>
      </c>
      <c r="F878" s="9">
        <v>196999.98</v>
      </c>
    </row>
    <row r="879" spans="1:8">
      <c r="A879" s="8" t="s">
        <v>1588</v>
      </c>
      <c r="B879" s="7" t="s">
        <v>1589</v>
      </c>
      <c r="C879" s="7" t="s">
        <v>630</v>
      </c>
      <c r="D879" s="7" t="s">
        <v>42</v>
      </c>
      <c r="E879" s="8" t="s">
        <v>359</v>
      </c>
      <c r="F879" s="9">
        <v>297.5</v>
      </c>
    </row>
    <row r="880" spans="1:8">
      <c r="A880" s="8" t="s">
        <v>1590</v>
      </c>
      <c r="B880" s="7" t="s">
        <v>1591</v>
      </c>
      <c r="C880" s="7" t="s">
        <v>459</v>
      </c>
      <c r="D880" s="7" t="s">
        <v>42</v>
      </c>
      <c r="E880" s="8" t="s">
        <v>359</v>
      </c>
      <c r="F880" s="9">
        <v>37465</v>
      </c>
    </row>
    <row r="881" spans="1:6">
      <c r="A881" s="8" t="s">
        <v>1592</v>
      </c>
      <c r="B881" s="7" t="s">
        <v>1593</v>
      </c>
      <c r="C881" s="7" t="s">
        <v>566</v>
      </c>
      <c r="D881" s="7" t="s">
        <v>42</v>
      </c>
      <c r="E881" s="8" t="s">
        <v>359</v>
      </c>
      <c r="F881" s="9">
        <v>4500</v>
      </c>
    </row>
    <row r="882" spans="1:6">
      <c r="A882" s="8" t="s">
        <v>1594</v>
      </c>
      <c r="B882" s="7" t="s">
        <v>1595</v>
      </c>
      <c r="C882" s="7" t="s">
        <v>379</v>
      </c>
      <c r="D882" s="7" t="s">
        <v>42</v>
      </c>
      <c r="E882" s="8" t="s">
        <v>359</v>
      </c>
      <c r="F882" s="9">
        <v>5539</v>
      </c>
    </row>
    <row r="883" spans="1:6">
      <c r="A883" s="8" t="s">
        <v>1596</v>
      </c>
      <c r="B883" s="7" t="s">
        <v>1597</v>
      </c>
      <c r="C883" s="7" t="s">
        <v>749</v>
      </c>
      <c r="D883" s="7" t="s">
        <v>42</v>
      </c>
      <c r="E883" s="8" t="s">
        <v>359</v>
      </c>
      <c r="F883" s="9">
        <v>1362</v>
      </c>
    </row>
    <row r="884" spans="1:6">
      <c r="A884" s="8" t="s">
        <v>1598</v>
      </c>
      <c r="B884" s="7" t="s">
        <v>1599</v>
      </c>
      <c r="C884" s="7" t="s">
        <v>379</v>
      </c>
      <c r="D884" s="7" t="s">
        <v>42</v>
      </c>
      <c r="E884" s="8" t="s">
        <v>359</v>
      </c>
      <c r="F884" s="9">
        <v>6567</v>
      </c>
    </row>
    <row r="885" spans="1:6">
      <c r="A885" s="8" t="s">
        <v>1600</v>
      </c>
      <c r="B885" s="7" t="s">
        <v>1601</v>
      </c>
      <c r="C885" s="7" t="s">
        <v>367</v>
      </c>
      <c r="D885" s="7" t="s">
        <v>341</v>
      </c>
      <c r="E885" s="8" t="s">
        <v>57</v>
      </c>
      <c r="F885" s="9">
        <v>19893.419999999998</v>
      </c>
    </row>
    <row r="886" spans="1:6">
      <c r="A886" s="8" t="s">
        <v>1602</v>
      </c>
      <c r="B886" s="7" t="s">
        <v>1603</v>
      </c>
      <c r="C886" s="7" t="s">
        <v>379</v>
      </c>
      <c r="D886" s="7" t="s">
        <v>42</v>
      </c>
      <c r="E886" s="8" t="s">
        <v>359</v>
      </c>
      <c r="F886" s="9">
        <v>1104.8</v>
      </c>
    </row>
    <row r="887" spans="1:6">
      <c r="A887" s="8" t="s">
        <v>1604</v>
      </c>
      <c r="B887" s="7" t="s">
        <v>1605</v>
      </c>
      <c r="C887" s="7" t="s">
        <v>818</v>
      </c>
      <c r="D887" s="7" t="s">
        <v>42</v>
      </c>
      <c r="E887" s="8" t="s">
        <v>359</v>
      </c>
      <c r="F887" s="9">
        <v>38637</v>
      </c>
    </row>
    <row r="888" spans="1:6">
      <c r="A888" s="8" t="s">
        <v>1606</v>
      </c>
      <c r="B888" s="7" t="s">
        <v>1607</v>
      </c>
      <c r="C888" s="7" t="s">
        <v>1608</v>
      </c>
      <c r="D888" s="7" t="s">
        <v>42</v>
      </c>
      <c r="E888" s="8" t="s">
        <v>359</v>
      </c>
      <c r="F888" s="9">
        <v>39938.9</v>
      </c>
    </row>
    <row r="889" spans="1:6">
      <c r="A889" s="8" t="s">
        <v>1609</v>
      </c>
      <c r="B889" s="7" t="s">
        <v>1610</v>
      </c>
      <c r="C889" s="7" t="s">
        <v>459</v>
      </c>
      <c r="D889" s="7" t="s">
        <v>42</v>
      </c>
      <c r="E889" s="8" t="s">
        <v>359</v>
      </c>
      <c r="F889" s="9">
        <v>3495</v>
      </c>
    </row>
    <row r="890" spans="1:6">
      <c r="A890" s="8" t="s">
        <v>1611</v>
      </c>
      <c r="B890" s="7" t="s">
        <v>1612</v>
      </c>
      <c r="C890" s="7" t="s">
        <v>589</v>
      </c>
      <c r="D890" s="7" t="s">
        <v>42</v>
      </c>
      <c r="E890" s="8" t="s">
        <v>359</v>
      </c>
      <c r="F890" s="9">
        <v>5399.02</v>
      </c>
    </row>
    <row r="891" spans="1:6">
      <c r="A891" s="8" t="s">
        <v>1613</v>
      </c>
      <c r="B891" s="7" t="s">
        <v>1614</v>
      </c>
      <c r="C891" s="7" t="s">
        <v>630</v>
      </c>
      <c r="D891" s="7" t="s">
        <v>42</v>
      </c>
      <c r="E891" s="8" t="s">
        <v>359</v>
      </c>
      <c r="F891" s="9">
        <v>12602</v>
      </c>
    </row>
    <row r="892" spans="1:6">
      <c r="A892" s="8" t="s">
        <v>1615</v>
      </c>
      <c r="B892" s="7" t="s">
        <v>1616</v>
      </c>
      <c r="C892" s="7" t="s">
        <v>459</v>
      </c>
      <c r="D892" s="7" t="s">
        <v>42</v>
      </c>
      <c r="E892" s="8" t="s">
        <v>359</v>
      </c>
      <c r="F892" s="9">
        <v>10000</v>
      </c>
    </row>
    <row r="893" spans="1:6">
      <c r="A893" s="8" t="s">
        <v>1617</v>
      </c>
      <c r="B893" s="7" t="s">
        <v>1618</v>
      </c>
      <c r="C893" s="7" t="s">
        <v>459</v>
      </c>
      <c r="D893" s="7" t="s">
        <v>42</v>
      </c>
      <c r="E893" s="8" t="s">
        <v>359</v>
      </c>
      <c r="F893" s="9">
        <v>6034</v>
      </c>
    </row>
    <row r="894" spans="1:6">
      <c r="A894" s="8" t="s">
        <v>1619</v>
      </c>
      <c r="B894" s="7" t="s">
        <v>1620</v>
      </c>
      <c r="C894" s="7" t="s">
        <v>568</v>
      </c>
      <c r="D894" s="7" t="s">
        <v>42</v>
      </c>
      <c r="E894" s="8" t="s">
        <v>359</v>
      </c>
      <c r="F894" s="9">
        <v>8102.6</v>
      </c>
    </row>
    <row r="895" spans="1:6">
      <c r="A895" s="8" t="s">
        <v>1621</v>
      </c>
      <c r="B895" s="7" t="s">
        <v>1622</v>
      </c>
      <c r="C895" s="7" t="s">
        <v>459</v>
      </c>
      <c r="D895" s="7" t="s">
        <v>42</v>
      </c>
      <c r="E895" s="8" t="s">
        <v>359</v>
      </c>
      <c r="F895" s="9">
        <v>89990.94</v>
      </c>
    </row>
    <row r="896" spans="1:6">
      <c r="A896" s="8" t="s">
        <v>1623</v>
      </c>
      <c r="B896" s="7" t="s">
        <v>1624</v>
      </c>
      <c r="C896" s="7" t="s">
        <v>568</v>
      </c>
      <c r="D896" s="7" t="s">
        <v>42</v>
      </c>
      <c r="E896" s="8" t="s">
        <v>359</v>
      </c>
      <c r="F896" s="9">
        <v>14500</v>
      </c>
    </row>
    <row r="897" spans="1:6">
      <c r="A897" s="8" t="s">
        <v>1625</v>
      </c>
      <c r="B897" s="7" t="s">
        <v>1626</v>
      </c>
      <c r="C897" s="7" t="s">
        <v>1627</v>
      </c>
      <c r="D897" s="7" t="s">
        <v>42</v>
      </c>
      <c r="E897" s="8" t="s">
        <v>359</v>
      </c>
      <c r="F897" s="9">
        <v>200</v>
      </c>
    </row>
    <row r="898" spans="1:6">
      <c r="A898" s="8" t="s">
        <v>1628</v>
      </c>
      <c r="B898" s="7" t="s">
        <v>1629</v>
      </c>
      <c r="C898" s="7" t="s">
        <v>589</v>
      </c>
      <c r="D898" s="7" t="s">
        <v>42</v>
      </c>
      <c r="E898" s="8" t="s">
        <v>359</v>
      </c>
      <c r="F898" s="9">
        <v>21513.5</v>
      </c>
    </row>
    <row r="899" spans="1:6">
      <c r="A899" s="8" t="s">
        <v>1630</v>
      </c>
      <c r="B899" s="7" t="s">
        <v>1631</v>
      </c>
      <c r="C899" s="7" t="s">
        <v>379</v>
      </c>
      <c r="D899" s="7" t="s">
        <v>42</v>
      </c>
      <c r="E899" s="8" t="s">
        <v>359</v>
      </c>
      <c r="F899" s="9">
        <v>2150.75</v>
      </c>
    </row>
    <row r="900" spans="1:6">
      <c r="A900" s="8" t="s">
        <v>1632</v>
      </c>
      <c r="B900" s="7" t="s">
        <v>1633</v>
      </c>
      <c r="C900" s="7" t="s">
        <v>749</v>
      </c>
      <c r="D900" s="7" t="s">
        <v>42</v>
      </c>
      <c r="E900" s="8" t="s">
        <v>359</v>
      </c>
      <c r="F900" s="9">
        <v>1000</v>
      </c>
    </row>
    <row r="901" spans="1:6">
      <c r="A901" s="8" t="s">
        <v>1634</v>
      </c>
      <c r="B901" s="7" t="s">
        <v>1635</v>
      </c>
      <c r="C901" s="7" t="s">
        <v>630</v>
      </c>
      <c r="D901" s="7" t="s">
        <v>42</v>
      </c>
      <c r="E901" s="8" t="s">
        <v>359</v>
      </c>
      <c r="F901" s="9">
        <v>93906.880000000005</v>
      </c>
    </row>
    <row r="902" spans="1:6">
      <c r="A902" s="8" t="s">
        <v>1636</v>
      </c>
      <c r="B902" s="7" t="s">
        <v>1637</v>
      </c>
      <c r="C902" s="7" t="s">
        <v>379</v>
      </c>
      <c r="D902" s="7" t="s">
        <v>42</v>
      </c>
      <c r="E902" s="8" t="s">
        <v>359</v>
      </c>
      <c r="F902" s="9">
        <v>202669.5</v>
      </c>
    </row>
    <row r="903" spans="1:6">
      <c r="A903" s="8" t="s">
        <v>1638</v>
      </c>
      <c r="B903" s="7" t="s">
        <v>1639</v>
      </c>
      <c r="C903" s="7" t="s">
        <v>1289</v>
      </c>
      <c r="D903" s="7" t="s">
        <v>42</v>
      </c>
      <c r="E903" s="8" t="s">
        <v>359</v>
      </c>
      <c r="F903" s="9">
        <v>2000</v>
      </c>
    </row>
    <row r="904" spans="1:6">
      <c r="A904" s="8" t="s">
        <v>1640</v>
      </c>
      <c r="B904" s="7" t="s">
        <v>1641</v>
      </c>
      <c r="C904" s="7" t="s">
        <v>448</v>
      </c>
      <c r="D904" s="7" t="s">
        <v>341</v>
      </c>
      <c r="E904" s="8" t="s">
        <v>359</v>
      </c>
      <c r="F904" s="9">
        <v>13129.14</v>
      </c>
    </row>
    <row r="905" spans="1:6">
      <c r="A905" s="8" t="s">
        <v>1642</v>
      </c>
      <c r="B905" s="7" t="s">
        <v>1643</v>
      </c>
      <c r="C905" s="7" t="s">
        <v>568</v>
      </c>
      <c r="D905" s="7" t="s">
        <v>42</v>
      </c>
      <c r="E905" s="8" t="s">
        <v>359</v>
      </c>
      <c r="F905" s="9">
        <v>264</v>
      </c>
    </row>
    <row r="906" spans="1:6">
      <c r="A906" s="8" t="s">
        <v>1644</v>
      </c>
      <c r="B906" s="7" t="s">
        <v>1645</v>
      </c>
      <c r="C906" s="7" t="s">
        <v>367</v>
      </c>
      <c r="D906" s="7" t="s">
        <v>42</v>
      </c>
      <c r="E906" s="8" t="s">
        <v>359</v>
      </c>
      <c r="F906" s="9">
        <v>40208.400000000001</v>
      </c>
    </row>
    <row r="907" spans="1:6">
      <c r="A907" s="8" t="s">
        <v>1646</v>
      </c>
      <c r="B907" s="7" t="s">
        <v>1647</v>
      </c>
      <c r="C907" s="7" t="s">
        <v>1648</v>
      </c>
      <c r="D907" s="7" t="s">
        <v>42</v>
      </c>
      <c r="E907" s="8" t="s">
        <v>359</v>
      </c>
      <c r="F907" s="9">
        <v>995</v>
      </c>
    </row>
    <row r="908" spans="1:6">
      <c r="A908" s="8" t="s">
        <v>1649</v>
      </c>
      <c r="B908" s="7" t="s">
        <v>1650</v>
      </c>
      <c r="C908" s="7" t="s">
        <v>666</v>
      </c>
      <c r="D908" s="7" t="s">
        <v>42</v>
      </c>
      <c r="E908" s="8" t="s">
        <v>359</v>
      </c>
      <c r="F908" s="9">
        <v>9113.2000000000007</v>
      </c>
    </row>
    <row r="909" spans="1:6">
      <c r="A909" s="8" t="s">
        <v>1651</v>
      </c>
      <c r="B909" s="7" t="s">
        <v>1652</v>
      </c>
      <c r="C909" s="7" t="s">
        <v>630</v>
      </c>
      <c r="D909" s="7" t="s">
        <v>42</v>
      </c>
      <c r="E909" s="8" t="s">
        <v>359</v>
      </c>
      <c r="F909" s="9">
        <v>10000</v>
      </c>
    </row>
    <row r="910" spans="1:6">
      <c r="A910" s="8" t="s">
        <v>1653</v>
      </c>
      <c r="B910" s="7" t="s">
        <v>1654</v>
      </c>
      <c r="C910" s="7" t="s">
        <v>630</v>
      </c>
      <c r="D910" s="7" t="s">
        <v>42</v>
      </c>
      <c r="E910" s="8" t="s">
        <v>359</v>
      </c>
      <c r="F910" s="9">
        <v>102500</v>
      </c>
    </row>
    <row r="911" spans="1:6">
      <c r="A911" s="8" t="s">
        <v>1655</v>
      </c>
      <c r="B911" s="7" t="s">
        <v>1656</v>
      </c>
      <c r="C911" s="7" t="s">
        <v>367</v>
      </c>
      <c r="D911" s="7" t="s">
        <v>42</v>
      </c>
      <c r="E911" s="8" t="s">
        <v>359</v>
      </c>
      <c r="F911" s="9">
        <v>1600</v>
      </c>
    </row>
    <row r="912" spans="1:6">
      <c r="A912" s="8" t="s">
        <v>1657</v>
      </c>
      <c r="B912" s="7" t="s">
        <v>1658</v>
      </c>
      <c r="C912" s="7" t="s">
        <v>568</v>
      </c>
      <c r="D912" s="7" t="s">
        <v>42</v>
      </c>
      <c r="E912" s="8" t="s">
        <v>359</v>
      </c>
      <c r="F912" s="9">
        <v>0</v>
      </c>
    </row>
    <row r="913" spans="1:6">
      <c r="A913" s="8" t="s">
        <v>1659</v>
      </c>
      <c r="B913" s="7" t="s">
        <v>1660</v>
      </c>
      <c r="C913" s="7" t="s">
        <v>415</v>
      </c>
      <c r="D913" s="7" t="s">
        <v>407</v>
      </c>
      <c r="E913" s="8" t="s">
        <v>392</v>
      </c>
      <c r="F913" s="9">
        <v>28239.23</v>
      </c>
    </row>
    <row r="914" spans="1:6">
      <c r="F914" s="9"/>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3"/>
  <sheetViews>
    <sheetView workbookViewId="0">
      <selection activeCell="L20" sqref="L20"/>
    </sheetView>
  </sheetViews>
  <sheetFormatPr defaultRowHeight="15"/>
  <sheetData>
    <row r="3" spans="2:11" ht="153">
      <c r="B3" s="85" t="s">
        <v>1661</v>
      </c>
      <c r="C3" s="87" t="s">
        <v>1662</v>
      </c>
      <c r="D3" s="87" t="s">
        <v>1663</v>
      </c>
      <c r="E3" s="85" t="s">
        <v>1664</v>
      </c>
      <c r="F3" s="87" t="s">
        <v>1665</v>
      </c>
      <c r="G3" s="87"/>
      <c r="H3" s="84" t="s">
        <v>1666</v>
      </c>
      <c r="I3" s="88" t="s">
        <v>1667</v>
      </c>
      <c r="J3" s="86"/>
      <c r="K3" s="86" t="s">
        <v>1668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83EF-24DB-4602-8C17-96624BD3BF41}">
  <sheetPr>
    <pageSetUpPr fitToPage="1"/>
  </sheetPr>
  <dimension ref="A1:I68"/>
  <sheetViews>
    <sheetView topLeftCell="A53" zoomScaleNormal="100" zoomScaleSheetLayoutView="145" workbookViewId="0">
      <selection activeCell="B72" sqref="B72"/>
    </sheetView>
  </sheetViews>
  <sheetFormatPr defaultRowHeight="12.75"/>
  <cols>
    <col min="1" max="1" width="29.140625" style="24" customWidth="1"/>
    <col min="2" max="2" width="22.85546875" style="24" customWidth="1"/>
    <col min="3" max="3" width="23.140625" style="24" customWidth="1"/>
    <col min="4" max="4" width="23" style="24" customWidth="1"/>
    <col min="5" max="5" width="22.5703125" style="24" customWidth="1"/>
    <col min="6" max="6" width="9.7109375" style="24" customWidth="1"/>
    <col min="7" max="7" width="43.7109375" style="24" customWidth="1"/>
    <col min="8" max="8" width="31.5703125" style="24" customWidth="1"/>
    <col min="9" max="256" width="9.140625" style="24"/>
    <col min="257" max="257" width="29.140625" style="24" customWidth="1"/>
    <col min="258" max="258" width="22.85546875" style="24" customWidth="1"/>
    <col min="259" max="259" width="23.140625" style="24" customWidth="1"/>
    <col min="260" max="260" width="23" style="24" customWidth="1"/>
    <col min="261" max="261" width="22.5703125" style="24" customWidth="1"/>
    <col min="262" max="262" width="9.7109375" style="24" customWidth="1"/>
    <col min="263" max="263" width="43.7109375" style="24" customWidth="1"/>
    <col min="264" max="264" width="31.5703125" style="24" customWidth="1"/>
    <col min="265" max="512" width="9.140625" style="24"/>
    <col min="513" max="513" width="29.140625" style="24" customWidth="1"/>
    <col min="514" max="514" width="22.85546875" style="24" customWidth="1"/>
    <col min="515" max="515" width="23.140625" style="24" customWidth="1"/>
    <col min="516" max="516" width="23" style="24" customWidth="1"/>
    <col min="517" max="517" width="22.5703125" style="24" customWidth="1"/>
    <col min="518" max="518" width="9.7109375" style="24" customWidth="1"/>
    <col min="519" max="519" width="43.7109375" style="24" customWidth="1"/>
    <col min="520" max="520" width="31.5703125" style="24" customWidth="1"/>
    <col min="521" max="768" width="9.140625" style="24"/>
    <col min="769" max="769" width="29.140625" style="24" customWidth="1"/>
    <col min="770" max="770" width="22.85546875" style="24" customWidth="1"/>
    <col min="771" max="771" width="23.140625" style="24" customWidth="1"/>
    <col min="772" max="772" width="23" style="24" customWidth="1"/>
    <col min="773" max="773" width="22.5703125" style="24" customWidth="1"/>
    <col min="774" max="774" width="9.7109375" style="24" customWidth="1"/>
    <col min="775" max="775" width="43.7109375" style="24" customWidth="1"/>
    <col min="776" max="776" width="31.5703125" style="24" customWidth="1"/>
    <col min="777" max="1024" width="9.140625" style="24"/>
    <col min="1025" max="1025" width="29.140625" style="24" customWidth="1"/>
    <col min="1026" max="1026" width="22.85546875" style="24" customWidth="1"/>
    <col min="1027" max="1027" width="23.140625" style="24" customWidth="1"/>
    <col min="1028" max="1028" width="23" style="24" customWidth="1"/>
    <col min="1029" max="1029" width="22.5703125" style="24" customWidth="1"/>
    <col min="1030" max="1030" width="9.7109375" style="24" customWidth="1"/>
    <col min="1031" max="1031" width="43.7109375" style="24" customWidth="1"/>
    <col min="1032" max="1032" width="31.5703125" style="24" customWidth="1"/>
    <col min="1033" max="1280" width="9.140625" style="24"/>
    <col min="1281" max="1281" width="29.140625" style="24" customWidth="1"/>
    <col min="1282" max="1282" width="22.85546875" style="24" customWidth="1"/>
    <col min="1283" max="1283" width="23.140625" style="24" customWidth="1"/>
    <col min="1284" max="1284" width="23" style="24" customWidth="1"/>
    <col min="1285" max="1285" width="22.5703125" style="24" customWidth="1"/>
    <col min="1286" max="1286" width="9.7109375" style="24" customWidth="1"/>
    <col min="1287" max="1287" width="43.7109375" style="24" customWidth="1"/>
    <col min="1288" max="1288" width="31.5703125" style="24" customWidth="1"/>
    <col min="1289" max="1536" width="9.140625" style="24"/>
    <col min="1537" max="1537" width="29.140625" style="24" customWidth="1"/>
    <col min="1538" max="1538" width="22.85546875" style="24" customWidth="1"/>
    <col min="1539" max="1539" width="23.140625" style="24" customWidth="1"/>
    <col min="1540" max="1540" width="23" style="24" customWidth="1"/>
    <col min="1541" max="1541" width="22.5703125" style="24" customWidth="1"/>
    <col min="1542" max="1542" width="9.7109375" style="24" customWidth="1"/>
    <col min="1543" max="1543" width="43.7109375" style="24" customWidth="1"/>
    <col min="1544" max="1544" width="31.5703125" style="24" customWidth="1"/>
    <col min="1545" max="1792" width="9.140625" style="24"/>
    <col min="1793" max="1793" width="29.140625" style="24" customWidth="1"/>
    <col min="1794" max="1794" width="22.85546875" style="24" customWidth="1"/>
    <col min="1795" max="1795" width="23.140625" style="24" customWidth="1"/>
    <col min="1796" max="1796" width="23" style="24" customWidth="1"/>
    <col min="1797" max="1797" width="22.5703125" style="24" customWidth="1"/>
    <col min="1798" max="1798" width="9.7109375" style="24" customWidth="1"/>
    <col min="1799" max="1799" width="43.7109375" style="24" customWidth="1"/>
    <col min="1800" max="1800" width="31.5703125" style="24" customWidth="1"/>
    <col min="1801" max="2048" width="9.140625" style="24"/>
    <col min="2049" max="2049" width="29.140625" style="24" customWidth="1"/>
    <col min="2050" max="2050" width="22.85546875" style="24" customWidth="1"/>
    <col min="2051" max="2051" width="23.140625" style="24" customWidth="1"/>
    <col min="2052" max="2052" width="23" style="24" customWidth="1"/>
    <col min="2053" max="2053" width="22.5703125" style="24" customWidth="1"/>
    <col min="2054" max="2054" width="9.7109375" style="24" customWidth="1"/>
    <col min="2055" max="2055" width="43.7109375" style="24" customWidth="1"/>
    <col min="2056" max="2056" width="31.5703125" style="24" customWidth="1"/>
    <col min="2057" max="2304" width="9.140625" style="24"/>
    <col min="2305" max="2305" width="29.140625" style="24" customWidth="1"/>
    <col min="2306" max="2306" width="22.85546875" style="24" customWidth="1"/>
    <col min="2307" max="2307" width="23.140625" style="24" customWidth="1"/>
    <col min="2308" max="2308" width="23" style="24" customWidth="1"/>
    <col min="2309" max="2309" width="22.5703125" style="24" customWidth="1"/>
    <col min="2310" max="2310" width="9.7109375" style="24" customWidth="1"/>
    <col min="2311" max="2311" width="43.7109375" style="24" customWidth="1"/>
    <col min="2312" max="2312" width="31.5703125" style="24" customWidth="1"/>
    <col min="2313" max="2560" width="9.140625" style="24"/>
    <col min="2561" max="2561" width="29.140625" style="24" customWidth="1"/>
    <col min="2562" max="2562" width="22.85546875" style="24" customWidth="1"/>
    <col min="2563" max="2563" width="23.140625" style="24" customWidth="1"/>
    <col min="2564" max="2564" width="23" style="24" customWidth="1"/>
    <col min="2565" max="2565" width="22.5703125" style="24" customWidth="1"/>
    <col min="2566" max="2566" width="9.7109375" style="24" customWidth="1"/>
    <col min="2567" max="2567" width="43.7109375" style="24" customWidth="1"/>
    <col min="2568" max="2568" width="31.5703125" style="24" customWidth="1"/>
    <col min="2569" max="2816" width="9.140625" style="24"/>
    <col min="2817" max="2817" width="29.140625" style="24" customWidth="1"/>
    <col min="2818" max="2818" width="22.85546875" style="24" customWidth="1"/>
    <col min="2819" max="2819" width="23.140625" style="24" customWidth="1"/>
    <col min="2820" max="2820" width="23" style="24" customWidth="1"/>
    <col min="2821" max="2821" width="22.5703125" style="24" customWidth="1"/>
    <col min="2822" max="2822" width="9.7109375" style="24" customWidth="1"/>
    <col min="2823" max="2823" width="43.7109375" style="24" customWidth="1"/>
    <col min="2824" max="2824" width="31.5703125" style="24" customWidth="1"/>
    <col min="2825" max="3072" width="9.140625" style="24"/>
    <col min="3073" max="3073" width="29.140625" style="24" customWidth="1"/>
    <col min="3074" max="3074" width="22.85546875" style="24" customWidth="1"/>
    <col min="3075" max="3075" width="23.140625" style="24" customWidth="1"/>
    <col min="3076" max="3076" width="23" style="24" customWidth="1"/>
    <col min="3077" max="3077" width="22.5703125" style="24" customWidth="1"/>
    <col min="3078" max="3078" width="9.7109375" style="24" customWidth="1"/>
    <col min="3079" max="3079" width="43.7109375" style="24" customWidth="1"/>
    <col min="3080" max="3080" width="31.5703125" style="24" customWidth="1"/>
    <col min="3081" max="3328" width="9.140625" style="24"/>
    <col min="3329" max="3329" width="29.140625" style="24" customWidth="1"/>
    <col min="3330" max="3330" width="22.85546875" style="24" customWidth="1"/>
    <col min="3331" max="3331" width="23.140625" style="24" customWidth="1"/>
    <col min="3332" max="3332" width="23" style="24" customWidth="1"/>
    <col min="3333" max="3333" width="22.5703125" style="24" customWidth="1"/>
    <col min="3334" max="3334" width="9.7109375" style="24" customWidth="1"/>
    <col min="3335" max="3335" width="43.7109375" style="24" customWidth="1"/>
    <col min="3336" max="3336" width="31.5703125" style="24" customWidth="1"/>
    <col min="3337" max="3584" width="9.140625" style="24"/>
    <col min="3585" max="3585" width="29.140625" style="24" customWidth="1"/>
    <col min="3586" max="3586" width="22.85546875" style="24" customWidth="1"/>
    <col min="3587" max="3587" width="23.140625" style="24" customWidth="1"/>
    <col min="3588" max="3588" width="23" style="24" customWidth="1"/>
    <col min="3589" max="3589" width="22.5703125" style="24" customWidth="1"/>
    <col min="3590" max="3590" width="9.7109375" style="24" customWidth="1"/>
    <col min="3591" max="3591" width="43.7109375" style="24" customWidth="1"/>
    <col min="3592" max="3592" width="31.5703125" style="24" customWidth="1"/>
    <col min="3593" max="3840" width="9.140625" style="24"/>
    <col min="3841" max="3841" width="29.140625" style="24" customWidth="1"/>
    <col min="3842" max="3842" width="22.85546875" style="24" customWidth="1"/>
    <col min="3843" max="3843" width="23.140625" style="24" customWidth="1"/>
    <col min="3844" max="3844" width="23" style="24" customWidth="1"/>
    <col min="3845" max="3845" width="22.5703125" style="24" customWidth="1"/>
    <col min="3846" max="3846" width="9.7109375" style="24" customWidth="1"/>
    <col min="3847" max="3847" width="43.7109375" style="24" customWidth="1"/>
    <col min="3848" max="3848" width="31.5703125" style="24" customWidth="1"/>
    <col min="3849" max="4096" width="9.140625" style="24"/>
    <col min="4097" max="4097" width="29.140625" style="24" customWidth="1"/>
    <col min="4098" max="4098" width="22.85546875" style="24" customWidth="1"/>
    <col min="4099" max="4099" width="23.140625" style="24" customWidth="1"/>
    <col min="4100" max="4100" width="23" style="24" customWidth="1"/>
    <col min="4101" max="4101" width="22.5703125" style="24" customWidth="1"/>
    <col min="4102" max="4102" width="9.7109375" style="24" customWidth="1"/>
    <col min="4103" max="4103" width="43.7109375" style="24" customWidth="1"/>
    <col min="4104" max="4104" width="31.5703125" style="24" customWidth="1"/>
    <col min="4105" max="4352" width="9.140625" style="24"/>
    <col min="4353" max="4353" width="29.140625" style="24" customWidth="1"/>
    <col min="4354" max="4354" width="22.85546875" style="24" customWidth="1"/>
    <col min="4355" max="4355" width="23.140625" style="24" customWidth="1"/>
    <col min="4356" max="4356" width="23" style="24" customWidth="1"/>
    <col min="4357" max="4357" width="22.5703125" style="24" customWidth="1"/>
    <col min="4358" max="4358" width="9.7109375" style="24" customWidth="1"/>
    <col min="4359" max="4359" width="43.7109375" style="24" customWidth="1"/>
    <col min="4360" max="4360" width="31.5703125" style="24" customWidth="1"/>
    <col min="4361" max="4608" width="9.140625" style="24"/>
    <col min="4609" max="4609" width="29.140625" style="24" customWidth="1"/>
    <col min="4610" max="4610" width="22.85546875" style="24" customWidth="1"/>
    <col min="4611" max="4611" width="23.140625" style="24" customWidth="1"/>
    <col min="4612" max="4612" width="23" style="24" customWidth="1"/>
    <col min="4613" max="4613" width="22.5703125" style="24" customWidth="1"/>
    <col min="4614" max="4614" width="9.7109375" style="24" customWidth="1"/>
    <col min="4615" max="4615" width="43.7109375" style="24" customWidth="1"/>
    <col min="4616" max="4616" width="31.5703125" style="24" customWidth="1"/>
    <col min="4617" max="4864" width="9.140625" style="24"/>
    <col min="4865" max="4865" width="29.140625" style="24" customWidth="1"/>
    <col min="4866" max="4866" width="22.85546875" style="24" customWidth="1"/>
    <col min="4867" max="4867" width="23.140625" style="24" customWidth="1"/>
    <col min="4868" max="4868" width="23" style="24" customWidth="1"/>
    <col min="4869" max="4869" width="22.5703125" style="24" customWidth="1"/>
    <col min="4870" max="4870" width="9.7109375" style="24" customWidth="1"/>
    <col min="4871" max="4871" width="43.7109375" style="24" customWidth="1"/>
    <col min="4872" max="4872" width="31.5703125" style="24" customWidth="1"/>
    <col min="4873" max="5120" width="9.140625" style="24"/>
    <col min="5121" max="5121" width="29.140625" style="24" customWidth="1"/>
    <col min="5122" max="5122" width="22.85546875" style="24" customWidth="1"/>
    <col min="5123" max="5123" width="23.140625" style="24" customWidth="1"/>
    <col min="5124" max="5124" width="23" style="24" customWidth="1"/>
    <col min="5125" max="5125" width="22.5703125" style="24" customWidth="1"/>
    <col min="5126" max="5126" width="9.7109375" style="24" customWidth="1"/>
    <col min="5127" max="5127" width="43.7109375" style="24" customWidth="1"/>
    <col min="5128" max="5128" width="31.5703125" style="24" customWidth="1"/>
    <col min="5129" max="5376" width="9.140625" style="24"/>
    <col min="5377" max="5377" width="29.140625" style="24" customWidth="1"/>
    <col min="5378" max="5378" width="22.85546875" style="24" customWidth="1"/>
    <col min="5379" max="5379" width="23.140625" style="24" customWidth="1"/>
    <col min="5380" max="5380" width="23" style="24" customWidth="1"/>
    <col min="5381" max="5381" width="22.5703125" style="24" customWidth="1"/>
    <col min="5382" max="5382" width="9.7109375" style="24" customWidth="1"/>
    <col min="5383" max="5383" width="43.7109375" style="24" customWidth="1"/>
    <col min="5384" max="5384" width="31.5703125" style="24" customWidth="1"/>
    <col min="5385" max="5632" width="9.140625" style="24"/>
    <col min="5633" max="5633" width="29.140625" style="24" customWidth="1"/>
    <col min="5634" max="5634" width="22.85546875" style="24" customWidth="1"/>
    <col min="5635" max="5635" width="23.140625" style="24" customWidth="1"/>
    <col min="5636" max="5636" width="23" style="24" customWidth="1"/>
    <col min="5637" max="5637" width="22.5703125" style="24" customWidth="1"/>
    <col min="5638" max="5638" width="9.7109375" style="24" customWidth="1"/>
    <col min="5639" max="5639" width="43.7109375" style="24" customWidth="1"/>
    <col min="5640" max="5640" width="31.5703125" style="24" customWidth="1"/>
    <col min="5641" max="5888" width="9.140625" style="24"/>
    <col min="5889" max="5889" width="29.140625" style="24" customWidth="1"/>
    <col min="5890" max="5890" width="22.85546875" style="24" customWidth="1"/>
    <col min="5891" max="5891" width="23.140625" style="24" customWidth="1"/>
    <col min="5892" max="5892" width="23" style="24" customWidth="1"/>
    <col min="5893" max="5893" width="22.5703125" style="24" customWidth="1"/>
    <col min="5894" max="5894" width="9.7109375" style="24" customWidth="1"/>
    <col min="5895" max="5895" width="43.7109375" style="24" customWidth="1"/>
    <col min="5896" max="5896" width="31.5703125" style="24" customWidth="1"/>
    <col min="5897" max="6144" width="9.140625" style="24"/>
    <col min="6145" max="6145" width="29.140625" style="24" customWidth="1"/>
    <col min="6146" max="6146" width="22.85546875" style="24" customWidth="1"/>
    <col min="6147" max="6147" width="23.140625" style="24" customWidth="1"/>
    <col min="6148" max="6148" width="23" style="24" customWidth="1"/>
    <col min="6149" max="6149" width="22.5703125" style="24" customWidth="1"/>
    <col min="6150" max="6150" width="9.7109375" style="24" customWidth="1"/>
    <col min="6151" max="6151" width="43.7109375" style="24" customWidth="1"/>
    <col min="6152" max="6152" width="31.5703125" style="24" customWidth="1"/>
    <col min="6153" max="6400" width="9.140625" style="24"/>
    <col min="6401" max="6401" width="29.140625" style="24" customWidth="1"/>
    <col min="6402" max="6402" width="22.85546875" style="24" customWidth="1"/>
    <col min="6403" max="6403" width="23.140625" style="24" customWidth="1"/>
    <col min="6404" max="6404" width="23" style="24" customWidth="1"/>
    <col min="6405" max="6405" width="22.5703125" style="24" customWidth="1"/>
    <col min="6406" max="6406" width="9.7109375" style="24" customWidth="1"/>
    <col min="6407" max="6407" width="43.7109375" style="24" customWidth="1"/>
    <col min="6408" max="6408" width="31.5703125" style="24" customWidth="1"/>
    <col min="6409" max="6656" width="9.140625" style="24"/>
    <col min="6657" max="6657" width="29.140625" style="24" customWidth="1"/>
    <col min="6658" max="6658" width="22.85546875" style="24" customWidth="1"/>
    <col min="6659" max="6659" width="23.140625" style="24" customWidth="1"/>
    <col min="6660" max="6660" width="23" style="24" customWidth="1"/>
    <col min="6661" max="6661" width="22.5703125" style="24" customWidth="1"/>
    <col min="6662" max="6662" width="9.7109375" style="24" customWidth="1"/>
    <col min="6663" max="6663" width="43.7109375" style="24" customWidth="1"/>
    <col min="6664" max="6664" width="31.5703125" style="24" customWidth="1"/>
    <col min="6665" max="6912" width="9.140625" style="24"/>
    <col min="6913" max="6913" width="29.140625" style="24" customWidth="1"/>
    <col min="6914" max="6914" width="22.85546875" style="24" customWidth="1"/>
    <col min="6915" max="6915" width="23.140625" style="24" customWidth="1"/>
    <col min="6916" max="6916" width="23" style="24" customWidth="1"/>
    <col min="6917" max="6917" width="22.5703125" style="24" customWidth="1"/>
    <col min="6918" max="6918" width="9.7109375" style="24" customWidth="1"/>
    <col min="6919" max="6919" width="43.7109375" style="24" customWidth="1"/>
    <col min="6920" max="6920" width="31.5703125" style="24" customWidth="1"/>
    <col min="6921" max="7168" width="9.140625" style="24"/>
    <col min="7169" max="7169" width="29.140625" style="24" customWidth="1"/>
    <col min="7170" max="7170" width="22.85546875" style="24" customWidth="1"/>
    <col min="7171" max="7171" width="23.140625" style="24" customWidth="1"/>
    <col min="7172" max="7172" width="23" style="24" customWidth="1"/>
    <col min="7173" max="7173" width="22.5703125" style="24" customWidth="1"/>
    <col min="7174" max="7174" width="9.7109375" style="24" customWidth="1"/>
    <col min="7175" max="7175" width="43.7109375" style="24" customWidth="1"/>
    <col min="7176" max="7176" width="31.5703125" style="24" customWidth="1"/>
    <col min="7177" max="7424" width="9.140625" style="24"/>
    <col min="7425" max="7425" width="29.140625" style="24" customWidth="1"/>
    <col min="7426" max="7426" width="22.85546875" style="24" customWidth="1"/>
    <col min="7427" max="7427" width="23.140625" style="24" customWidth="1"/>
    <col min="7428" max="7428" width="23" style="24" customWidth="1"/>
    <col min="7429" max="7429" width="22.5703125" style="24" customWidth="1"/>
    <col min="7430" max="7430" width="9.7109375" style="24" customWidth="1"/>
    <col min="7431" max="7431" width="43.7109375" style="24" customWidth="1"/>
    <col min="7432" max="7432" width="31.5703125" style="24" customWidth="1"/>
    <col min="7433" max="7680" width="9.140625" style="24"/>
    <col min="7681" max="7681" width="29.140625" style="24" customWidth="1"/>
    <col min="7682" max="7682" width="22.85546875" style="24" customWidth="1"/>
    <col min="7683" max="7683" width="23.140625" style="24" customWidth="1"/>
    <col min="7684" max="7684" width="23" style="24" customWidth="1"/>
    <col min="7685" max="7685" width="22.5703125" style="24" customWidth="1"/>
    <col min="7686" max="7686" width="9.7109375" style="24" customWidth="1"/>
    <col min="7687" max="7687" width="43.7109375" style="24" customWidth="1"/>
    <col min="7688" max="7688" width="31.5703125" style="24" customWidth="1"/>
    <col min="7689" max="7936" width="9.140625" style="24"/>
    <col min="7937" max="7937" width="29.140625" style="24" customWidth="1"/>
    <col min="7938" max="7938" width="22.85546875" style="24" customWidth="1"/>
    <col min="7939" max="7939" width="23.140625" style="24" customWidth="1"/>
    <col min="7940" max="7940" width="23" style="24" customWidth="1"/>
    <col min="7941" max="7941" width="22.5703125" style="24" customWidth="1"/>
    <col min="7942" max="7942" width="9.7109375" style="24" customWidth="1"/>
    <col min="7943" max="7943" width="43.7109375" style="24" customWidth="1"/>
    <col min="7944" max="7944" width="31.5703125" style="24" customWidth="1"/>
    <col min="7945" max="8192" width="9.140625" style="24"/>
    <col min="8193" max="8193" width="29.140625" style="24" customWidth="1"/>
    <col min="8194" max="8194" width="22.85546875" style="24" customWidth="1"/>
    <col min="8195" max="8195" width="23.140625" style="24" customWidth="1"/>
    <col min="8196" max="8196" width="23" style="24" customWidth="1"/>
    <col min="8197" max="8197" width="22.5703125" style="24" customWidth="1"/>
    <col min="8198" max="8198" width="9.7109375" style="24" customWidth="1"/>
    <col min="8199" max="8199" width="43.7109375" style="24" customWidth="1"/>
    <col min="8200" max="8200" width="31.5703125" style="24" customWidth="1"/>
    <col min="8201" max="8448" width="9.140625" style="24"/>
    <col min="8449" max="8449" width="29.140625" style="24" customWidth="1"/>
    <col min="8450" max="8450" width="22.85546875" style="24" customWidth="1"/>
    <col min="8451" max="8451" width="23.140625" style="24" customWidth="1"/>
    <col min="8452" max="8452" width="23" style="24" customWidth="1"/>
    <col min="8453" max="8453" width="22.5703125" style="24" customWidth="1"/>
    <col min="8454" max="8454" width="9.7109375" style="24" customWidth="1"/>
    <col min="8455" max="8455" width="43.7109375" style="24" customWidth="1"/>
    <col min="8456" max="8456" width="31.5703125" style="24" customWidth="1"/>
    <col min="8457" max="8704" width="9.140625" style="24"/>
    <col min="8705" max="8705" width="29.140625" style="24" customWidth="1"/>
    <col min="8706" max="8706" width="22.85546875" style="24" customWidth="1"/>
    <col min="8707" max="8707" width="23.140625" style="24" customWidth="1"/>
    <col min="8708" max="8708" width="23" style="24" customWidth="1"/>
    <col min="8709" max="8709" width="22.5703125" style="24" customWidth="1"/>
    <col min="8710" max="8710" width="9.7109375" style="24" customWidth="1"/>
    <col min="8711" max="8711" width="43.7109375" style="24" customWidth="1"/>
    <col min="8712" max="8712" width="31.5703125" style="24" customWidth="1"/>
    <col min="8713" max="8960" width="9.140625" style="24"/>
    <col min="8961" max="8961" width="29.140625" style="24" customWidth="1"/>
    <col min="8962" max="8962" width="22.85546875" style="24" customWidth="1"/>
    <col min="8963" max="8963" width="23.140625" style="24" customWidth="1"/>
    <col min="8964" max="8964" width="23" style="24" customWidth="1"/>
    <col min="8965" max="8965" width="22.5703125" style="24" customWidth="1"/>
    <col min="8966" max="8966" width="9.7109375" style="24" customWidth="1"/>
    <col min="8967" max="8967" width="43.7109375" style="24" customWidth="1"/>
    <col min="8968" max="8968" width="31.5703125" style="24" customWidth="1"/>
    <col min="8969" max="9216" width="9.140625" style="24"/>
    <col min="9217" max="9217" width="29.140625" style="24" customWidth="1"/>
    <col min="9218" max="9218" width="22.85546875" style="24" customWidth="1"/>
    <col min="9219" max="9219" width="23.140625" style="24" customWidth="1"/>
    <col min="9220" max="9220" width="23" style="24" customWidth="1"/>
    <col min="9221" max="9221" width="22.5703125" style="24" customWidth="1"/>
    <col min="9222" max="9222" width="9.7109375" style="24" customWidth="1"/>
    <col min="9223" max="9223" width="43.7109375" style="24" customWidth="1"/>
    <col min="9224" max="9224" width="31.5703125" style="24" customWidth="1"/>
    <col min="9225" max="9472" width="9.140625" style="24"/>
    <col min="9473" max="9473" width="29.140625" style="24" customWidth="1"/>
    <col min="9474" max="9474" width="22.85546875" style="24" customWidth="1"/>
    <col min="9475" max="9475" width="23.140625" style="24" customWidth="1"/>
    <col min="9476" max="9476" width="23" style="24" customWidth="1"/>
    <col min="9477" max="9477" width="22.5703125" style="24" customWidth="1"/>
    <col min="9478" max="9478" width="9.7109375" style="24" customWidth="1"/>
    <col min="9479" max="9479" width="43.7109375" style="24" customWidth="1"/>
    <col min="9480" max="9480" width="31.5703125" style="24" customWidth="1"/>
    <col min="9481" max="9728" width="9.140625" style="24"/>
    <col min="9729" max="9729" width="29.140625" style="24" customWidth="1"/>
    <col min="9730" max="9730" width="22.85546875" style="24" customWidth="1"/>
    <col min="9731" max="9731" width="23.140625" style="24" customWidth="1"/>
    <col min="9732" max="9732" width="23" style="24" customWidth="1"/>
    <col min="9733" max="9733" width="22.5703125" style="24" customWidth="1"/>
    <col min="9734" max="9734" width="9.7109375" style="24" customWidth="1"/>
    <col min="9735" max="9735" width="43.7109375" style="24" customWidth="1"/>
    <col min="9736" max="9736" width="31.5703125" style="24" customWidth="1"/>
    <col min="9737" max="9984" width="9.140625" style="24"/>
    <col min="9985" max="9985" width="29.140625" style="24" customWidth="1"/>
    <col min="9986" max="9986" width="22.85546875" style="24" customWidth="1"/>
    <col min="9987" max="9987" width="23.140625" style="24" customWidth="1"/>
    <col min="9988" max="9988" width="23" style="24" customWidth="1"/>
    <col min="9989" max="9989" width="22.5703125" style="24" customWidth="1"/>
    <col min="9990" max="9990" width="9.7109375" style="24" customWidth="1"/>
    <col min="9991" max="9991" width="43.7109375" style="24" customWidth="1"/>
    <col min="9992" max="9992" width="31.5703125" style="24" customWidth="1"/>
    <col min="9993" max="10240" width="9.140625" style="24"/>
    <col min="10241" max="10241" width="29.140625" style="24" customWidth="1"/>
    <col min="10242" max="10242" width="22.85546875" style="24" customWidth="1"/>
    <col min="10243" max="10243" width="23.140625" style="24" customWidth="1"/>
    <col min="10244" max="10244" width="23" style="24" customWidth="1"/>
    <col min="10245" max="10245" width="22.5703125" style="24" customWidth="1"/>
    <col min="10246" max="10246" width="9.7109375" style="24" customWidth="1"/>
    <col min="10247" max="10247" width="43.7109375" style="24" customWidth="1"/>
    <col min="10248" max="10248" width="31.5703125" style="24" customWidth="1"/>
    <col min="10249" max="10496" width="9.140625" style="24"/>
    <col min="10497" max="10497" width="29.140625" style="24" customWidth="1"/>
    <col min="10498" max="10498" width="22.85546875" style="24" customWidth="1"/>
    <col min="10499" max="10499" width="23.140625" style="24" customWidth="1"/>
    <col min="10500" max="10500" width="23" style="24" customWidth="1"/>
    <col min="10501" max="10501" width="22.5703125" style="24" customWidth="1"/>
    <col min="10502" max="10502" width="9.7109375" style="24" customWidth="1"/>
    <col min="10503" max="10503" width="43.7109375" style="24" customWidth="1"/>
    <col min="10504" max="10504" width="31.5703125" style="24" customWidth="1"/>
    <col min="10505" max="10752" width="9.140625" style="24"/>
    <col min="10753" max="10753" width="29.140625" style="24" customWidth="1"/>
    <col min="10754" max="10754" width="22.85546875" style="24" customWidth="1"/>
    <col min="10755" max="10755" width="23.140625" style="24" customWidth="1"/>
    <col min="10756" max="10756" width="23" style="24" customWidth="1"/>
    <col min="10757" max="10757" width="22.5703125" style="24" customWidth="1"/>
    <col min="10758" max="10758" width="9.7109375" style="24" customWidth="1"/>
    <col min="10759" max="10759" width="43.7109375" style="24" customWidth="1"/>
    <col min="10760" max="10760" width="31.5703125" style="24" customWidth="1"/>
    <col min="10761" max="11008" width="9.140625" style="24"/>
    <col min="11009" max="11009" width="29.140625" style="24" customWidth="1"/>
    <col min="11010" max="11010" width="22.85546875" style="24" customWidth="1"/>
    <col min="11011" max="11011" width="23.140625" style="24" customWidth="1"/>
    <col min="11012" max="11012" width="23" style="24" customWidth="1"/>
    <col min="11013" max="11013" width="22.5703125" style="24" customWidth="1"/>
    <col min="11014" max="11014" width="9.7109375" style="24" customWidth="1"/>
    <col min="11015" max="11015" width="43.7109375" style="24" customWidth="1"/>
    <col min="11016" max="11016" width="31.5703125" style="24" customWidth="1"/>
    <col min="11017" max="11264" width="9.140625" style="24"/>
    <col min="11265" max="11265" width="29.140625" style="24" customWidth="1"/>
    <col min="11266" max="11266" width="22.85546875" style="24" customWidth="1"/>
    <col min="11267" max="11267" width="23.140625" style="24" customWidth="1"/>
    <col min="11268" max="11268" width="23" style="24" customWidth="1"/>
    <col min="11269" max="11269" width="22.5703125" style="24" customWidth="1"/>
    <col min="11270" max="11270" width="9.7109375" style="24" customWidth="1"/>
    <col min="11271" max="11271" width="43.7109375" style="24" customWidth="1"/>
    <col min="11272" max="11272" width="31.5703125" style="24" customWidth="1"/>
    <col min="11273" max="11520" width="9.140625" style="24"/>
    <col min="11521" max="11521" width="29.140625" style="24" customWidth="1"/>
    <col min="11522" max="11522" width="22.85546875" style="24" customWidth="1"/>
    <col min="11523" max="11523" width="23.140625" style="24" customWidth="1"/>
    <col min="11524" max="11524" width="23" style="24" customWidth="1"/>
    <col min="11525" max="11525" width="22.5703125" style="24" customWidth="1"/>
    <col min="11526" max="11526" width="9.7109375" style="24" customWidth="1"/>
    <col min="11527" max="11527" width="43.7109375" style="24" customWidth="1"/>
    <col min="11528" max="11528" width="31.5703125" style="24" customWidth="1"/>
    <col min="11529" max="11776" width="9.140625" style="24"/>
    <col min="11777" max="11777" width="29.140625" style="24" customWidth="1"/>
    <col min="11778" max="11778" width="22.85546875" style="24" customWidth="1"/>
    <col min="11779" max="11779" width="23.140625" style="24" customWidth="1"/>
    <col min="11780" max="11780" width="23" style="24" customWidth="1"/>
    <col min="11781" max="11781" width="22.5703125" style="24" customWidth="1"/>
    <col min="11782" max="11782" width="9.7109375" style="24" customWidth="1"/>
    <col min="11783" max="11783" width="43.7109375" style="24" customWidth="1"/>
    <col min="11784" max="11784" width="31.5703125" style="24" customWidth="1"/>
    <col min="11785" max="12032" width="9.140625" style="24"/>
    <col min="12033" max="12033" width="29.140625" style="24" customWidth="1"/>
    <col min="12034" max="12034" width="22.85546875" style="24" customWidth="1"/>
    <col min="12035" max="12035" width="23.140625" style="24" customWidth="1"/>
    <col min="12036" max="12036" width="23" style="24" customWidth="1"/>
    <col min="12037" max="12037" width="22.5703125" style="24" customWidth="1"/>
    <col min="12038" max="12038" width="9.7109375" style="24" customWidth="1"/>
    <col min="12039" max="12039" width="43.7109375" style="24" customWidth="1"/>
    <col min="12040" max="12040" width="31.5703125" style="24" customWidth="1"/>
    <col min="12041" max="12288" width="9.140625" style="24"/>
    <col min="12289" max="12289" width="29.140625" style="24" customWidth="1"/>
    <col min="12290" max="12290" width="22.85546875" style="24" customWidth="1"/>
    <col min="12291" max="12291" width="23.140625" style="24" customWidth="1"/>
    <col min="12292" max="12292" width="23" style="24" customWidth="1"/>
    <col min="12293" max="12293" width="22.5703125" style="24" customWidth="1"/>
    <col min="12294" max="12294" width="9.7109375" style="24" customWidth="1"/>
    <col min="12295" max="12295" width="43.7109375" style="24" customWidth="1"/>
    <col min="12296" max="12296" width="31.5703125" style="24" customWidth="1"/>
    <col min="12297" max="12544" width="9.140625" style="24"/>
    <col min="12545" max="12545" width="29.140625" style="24" customWidth="1"/>
    <col min="12546" max="12546" width="22.85546875" style="24" customWidth="1"/>
    <col min="12547" max="12547" width="23.140625" style="24" customWidth="1"/>
    <col min="12548" max="12548" width="23" style="24" customWidth="1"/>
    <col min="12549" max="12549" width="22.5703125" style="24" customWidth="1"/>
    <col min="12550" max="12550" width="9.7109375" style="24" customWidth="1"/>
    <col min="12551" max="12551" width="43.7109375" style="24" customWidth="1"/>
    <col min="12552" max="12552" width="31.5703125" style="24" customWidth="1"/>
    <col min="12553" max="12800" width="9.140625" style="24"/>
    <col min="12801" max="12801" width="29.140625" style="24" customWidth="1"/>
    <col min="12802" max="12802" width="22.85546875" style="24" customWidth="1"/>
    <col min="12803" max="12803" width="23.140625" style="24" customWidth="1"/>
    <col min="12804" max="12804" width="23" style="24" customWidth="1"/>
    <col min="12805" max="12805" width="22.5703125" style="24" customWidth="1"/>
    <col min="12806" max="12806" width="9.7109375" style="24" customWidth="1"/>
    <col min="12807" max="12807" width="43.7109375" style="24" customWidth="1"/>
    <col min="12808" max="12808" width="31.5703125" style="24" customWidth="1"/>
    <col min="12809" max="13056" width="9.140625" style="24"/>
    <col min="13057" max="13057" width="29.140625" style="24" customWidth="1"/>
    <col min="13058" max="13058" width="22.85546875" style="24" customWidth="1"/>
    <col min="13059" max="13059" width="23.140625" style="24" customWidth="1"/>
    <col min="13060" max="13060" width="23" style="24" customWidth="1"/>
    <col min="13061" max="13061" width="22.5703125" style="24" customWidth="1"/>
    <col min="13062" max="13062" width="9.7109375" style="24" customWidth="1"/>
    <col min="13063" max="13063" width="43.7109375" style="24" customWidth="1"/>
    <col min="13064" max="13064" width="31.5703125" style="24" customWidth="1"/>
    <col min="13065" max="13312" width="9.140625" style="24"/>
    <col min="13313" max="13313" width="29.140625" style="24" customWidth="1"/>
    <col min="13314" max="13314" width="22.85546875" style="24" customWidth="1"/>
    <col min="13315" max="13315" width="23.140625" style="24" customWidth="1"/>
    <col min="13316" max="13316" width="23" style="24" customWidth="1"/>
    <col min="13317" max="13317" width="22.5703125" style="24" customWidth="1"/>
    <col min="13318" max="13318" width="9.7109375" style="24" customWidth="1"/>
    <col min="13319" max="13319" width="43.7109375" style="24" customWidth="1"/>
    <col min="13320" max="13320" width="31.5703125" style="24" customWidth="1"/>
    <col min="13321" max="13568" width="9.140625" style="24"/>
    <col min="13569" max="13569" width="29.140625" style="24" customWidth="1"/>
    <col min="13570" max="13570" width="22.85546875" style="24" customWidth="1"/>
    <col min="13571" max="13571" width="23.140625" style="24" customWidth="1"/>
    <col min="13572" max="13572" width="23" style="24" customWidth="1"/>
    <col min="13573" max="13573" width="22.5703125" style="24" customWidth="1"/>
    <col min="13574" max="13574" width="9.7109375" style="24" customWidth="1"/>
    <col min="13575" max="13575" width="43.7109375" style="24" customWidth="1"/>
    <col min="13576" max="13576" width="31.5703125" style="24" customWidth="1"/>
    <col min="13577" max="13824" width="9.140625" style="24"/>
    <col min="13825" max="13825" width="29.140625" style="24" customWidth="1"/>
    <col min="13826" max="13826" width="22.85546875" style="24" customWidth="1"/>
    <col min="13827" max="13827" width="23.140625" style="24" customWidth="1"/>
    <col min="13828" max="13828" width="23" style="24" customWidth="1"/>
    <col min="13829" max="13829" width="22.5703125" style="24" customWidth="1"/>
    <col min="13830" max="13830" width="9.7109375" style="24" customWidth="1"/>
    <col min="13831" max="13831" width="43.7109375" style="24" customWidth="1"/>
    <col min="13832" max="13832" width="31.5703125" style="24" customWidth="1"/>
    <col min="13833" max="14080" width="9.140625" style="24"/>
    <col min="14081" max="14081" width="29.140625" style="24" customWidth="1"/>
    <col min="14082" max="14082" width="22.85546875" style="24" customWidth="1"/>
    <col min="14083" max="14083" width="23.140625" style="24" customWidth="1"/>
    <col min="14084" max="14084" width="23" style="24" customWidth="1"/>
    <col min="14085" max="14085" width="22.5703125" style="24" customWidth="1"/>
    <col min="14086" max="14086" width="9.7109375" style="24" customWidth="1"/>
    <col min="14087" max="14087" width="43.7109375" style="24" customWidth="1"/>
    <col min="14088" max="14088" width="31.5703125" style="24" customWidth="1"/>
    <col min="14089" max="14336" width="9.140625" style="24"/>
    <col min="14337" max="14337" width="29.140625" style="24" customWidth="1"/>
    <col min="14338" max="14338" width="22.85546875" style="24" customWidth="1"/>
    <col min="14339" max="14339" width="23.140625" style="24" customWidth="1"/>
    <col min="14340" max="14340" width="23" style="24" customWidth="1"/>
    <col min="14341" max="14341" width="22.5703125" style="24" customWidth="1"/>
    <col min="14342" max="14342" width="9.7109375" style="24" customWidth="1"/>
    <col min="14343" max="14343" width="43.7109375" style="24" customWidth="1"/>
    <col min="14344" max="14344" width="31.5703125" style="24" customWidth="1"/>
    <col min="14345" max="14592" width="9.140625" style="24"/>
    <col min="14593" max="14593" width="29.140625" style="24" customWidth="1"/>
    <col min="14594" max="14594" width="22.85546875" style="24" customWidth="1"/>
    <col min="14595" max="14595" width="23.140625" style="24" customWidth="1"/>
    <col min="14596" max="14596" width="23" style="24" customWidth="1"/>
    <col min="14597" max="14597" width="22.5703125" style="24" customWidth="1"/>
    <col min="14598" max="14598" width="9.7109375" style="24" customWidth="1"/>
    <col min="14599" max="14599" width="43.7109375" style="24" customWidth="1"/>
    <col min="14600" max="14600" width="31.5703125" style="24" customWidth="1"/>
    <col min="14601" max="14848" width="9.140625" style="24"/>
    <col min="14849" max="14849" width="29.140625" style="24" customWidth="1"/>
    <col min="14850" max="14850" width="22.85546875" style="24" customWidth="1"/>
    <col min="14851" max="14851" width="23.140625" style="24" customWidth="1"/>
    <col min="14852" max="14852" width="23" style="24" customWidth="1"/>
    <col min="14853" max="14853" width="22.5703125" style="24" customWidth="1"/>
    <col min="14854" max="14854" width="9.7109375" style="24" customWidth="1"/>
    <col min="14855" max="14855" width="43.7109375" style="24" customWidth="1"/>
    <col min="14856" max="14856" width="31.5703125" style="24" customWidth="1"/>
    <col min="14857" max="15104" width="9.140625" style="24"/>
    <col min="15105" max="15105" width="29.140625" style="24" customWidth="1"/>
    <col min="15106" max="15106" width="22.85546875" style="24" customWidth="1"/>
    <col min="15107" max="15107" width="23.140625" style="24" customWidth="1"/>
    <col min="15108" max="15108" width="23" style="24" customWidth="1"/>
    <col min="15109" max="15109" width="22.5703125" style="24" customWidth="1"/>
    <col min="15110" max="15110" width="9.7109375" style="24" customWidth="1"/>
    <col min="15111" max="15111" width="43.7109375" style="24" customWidth="1"/>
    <col min="15112" max="15112" width="31.5703125" style="24" customWidth="1"/>
    <col min="15113" max="15360" width="9.140625" style="24"/>
    <col min="15361" max="15361" width="29.140625" style="24" customWidth="1"/>
    <col min="15362" max="15362" width="22.85546875" style="24" customWidth="1"/>
    <col min="15363" max="15363" width="23.140625" style="24" customWidth="1"/>
    <col min="15364" max="15364" width="23" style="24" customWidth="1"/>
    <col min="15365" max="15365" width="22.5703125" style="24" customWidth="1"/>
    <col min="15366" max="15366" width="9.7109375" style="24" customWidth="1"/>
    <col min="15367" max="15367" width="43.7109375" style="24" customWidth="1"/>
    <col min="15368" max="15368" width="31.5703125" style="24" customWidth="1"/>
    <col min="15369" max="15616" width="9.140625" style="24"/>
    <col min="15617" max="15617" width="29.140625" style="24" customWidth="1"/>
    <col min="15618" max="15618" width="22.85546875" style="24" customWidth="1"/>
    <col min="15619" max="15619" width="23.140625" style="24" customWidth="1"/>
    <col min="15620" max="15620" width="23" style="24" customWidth="1"/>
    <col min="15621" max="15621" width="22.5703125" style="24" customWidth="1"/>
    <col min="15622" max="15622" width="9.7109375" style="24" customWidth="1"/>
    <col min="15623" max="15623" width="43.7109375" style="24" customWidth="1"/>
    <col min="15624" max="15624" width="31.5703125" style="24" customWidth="1"/>
    <col min="15625" max="15872" width="9.140625" style="24"/>
    <col min="15873" max="15873" width="29.140625" style="24" customWidth="1"/>
    <col min="15874" max="15874" width="22.85546875" style="24" customWidth="1"/>
    <col min="15875" max="15875" width="23.140625" style="24" customWidth="1"/>
    <col min="15876" max="15876" width="23" style="24" customWidth="1"/>
    <col min="15877" max="15877" width="22.5703125" style="24" customWidth="1"/>
    <col min="15878" max="15878" width="9.7109375" style="24" customWidth="1"/>
    <col min="15879" max="15879" width="43.7109375" style="24" customWidth="1"/>
    <col min="15880" max="15880" width="31.5703125" style="24" customWidth="1"/>
    <col min="15881" max="16128" width="9.140625" style="24"/>
    <col min="16129" max="16129" width="29.140625" style="24" customWidth="1"/>
    <col min="16130" max="16130" width="22.85546875" style="24" customWidth="1"/>
    <col min="16131" max="16131" width="23.140625" style="24" customWidth="1"/>
    <col min="16132" max="16132" width="23" style="24" customWidth="1"/>
    <col min="16133" max="16133" width="22.5703125" style="24" customWidth="1"/>
    <col min="16134" max="16134" width="9.7109375" style="24" customWidth="1"/>
    <col min="16135" max="16135" width="43.7109375" style="24" customWidth="1"/>
    <col min="16136" max="16136" width="31.5703125" style="24" customWidth="1"/>
    <col min="16137" max="16384" width="9.140625" style="24"/>
  </cols>
  <sheetData>
    <row r="1" spans="1:9" s="16" customFormat="1" ht="36" customHeight="1">
      <c r="A1" s="220" t="s">
        <v>125</v>
      </c>
      <c r="B1" s="221"/>
      <c r="C1" s="221"/>
      <c r="D1" s="221"/>
      <c r="E1" s="221"/>
      <c r="F1" s="221"/>
    </row>
    <row r="2" spans="1:9" s="16" customFormat="1" ht="36" customHeight="1" thickBot="1">
      <c r="A2" s="17" t="s">
        <v>126</v>
      </c>
      <c r="B2" s="206"/>
      <c r="C2" s="221"/>
      <c r="D2" s="221"/>
      <c r="E2" s="221"/>
      <c r="F2" s="221"/>
      <c r="G2" s="221"/>
    </row>
    <row r="3" spans="1:9" s="16" customFormat="1" ht="36" customHeight="1">
      <c r="A3" s="18" t="s">
        <v>127</v>
      </c>
      <c r="B3" s="19"/>
      <c r="C3" s="19"/>
      <c r="D3" s="19"/>
      <c r="E3" s="19"/>
      <c r="F3" s="19"/>
      <c r="G3" s="20"/>
    </row>
    <row r="4" spans="1:9" s="16" customFormat="1" ht="36" customHeight="1">
      <c r="A4" s="207" t="s">
        <v>128</v>
      </c>
      <c r="B4" s="208"/>
      <c r="C4" s="208"/>
      <c r="D4" s="208"/>
      <c r="E4" s="208"/>
      <c r="F4" s="208"/>
      <c r="G4" s="222"/>
    </row>
    <row r="5" spans="1:9" s="16" customFormat="1" ht="36" customHeight="1">
      <c r="A5" s="203" t="s">
        <v>129</v>
      </c>
      <c r="B5" s="204"/>
      <c r="C5" s="204"/>
      <c r="D5" s="204"/>
      <c r="E5" s="204"/>
      <c r="F5" s="204"/>
      <c r="G5" s="205"/>
      <c r="H5" s="21"/>
      <c r="I5" s="21"/>
    </row>
    <row r="6" spans="1:9" s="16" customFormat="1" ht="36" customHeight="1">
      <c r="A6" s="203" t="s">
        <v>130</v>
      </c>
      <c r="B6" s="204"/>
      <c r="C6" s="204"/>
      <c r="D6" s="204"/>
      <c r="E6" s="204"/>
      <c r="F6" s="204"/>
      <c r="G6" s="205"/>
      <c r="H6" s="21"/>
      <c r="I6" s="21"/>
    </row>
    <row r="7" spans="1:9" s="16" customFormat="1" ht="36" customHeight="1" thickBot="1">
      <c r="A7" s="203" t="s">
        <v>131</v>
      </c>
      <c r="B7" s="204"/>
      <c r="C7" s="204"/>
      <c r="D7" s="204"/>
      <c r="E7" s="204"/>
      <c r="F7" s="204"/>
      <c r="G7" s="205"/>
      <c r="H7" s="21"/>
      <c r="I7" s="21"/>
    </row>
    <row r="8" spans="1:9" s="16" customFormat="1" ht="36" customHeight="1" thickBot="1">
      <c r="A8" s="22" t="s">
        <v>132</v>
      </c>
      <c r="B8" s="209"/>
      <c r="C8" s="209"/>
      <c r="D8" s="209"/>
      <c r="E8" s="223"/>
      <c r="F8" s="223"/>
      <c r="G8" s="224"/>
    </row>
    <row r="9" spans="1:9" ht="36" customHeight="1">
      <c r="A9" s="23" t="s">
        <v>133</v>
      </c>
      <c r="B9" s="209"/>
      <c r="C9" s="209"/>
      <c r="D9" s="209"/>
      <c r="E9" s="223"/>
      <c r="F9" s="223"/>
      <c r="G9" s="224"/>
    </row>
    <row r="10" spans="1:9" ht="36" customHeight="1">
      <c r="A10" s="23" t="s">
        <v>134</v>
      </c>
      <c r="B10" s="210"/>
      <c r="C10" s="210"/>
      <c r="D10" s="210"/>
      <c r="E10" s="211"/>
      <c r="F10" s="211"/>
      <c r="G10" s="212"/>
      <c r="H10" s="25"/>
      <c r="I10" s="25"/>
    </row>
    <row r="11" spans="1:9" ht="36" customHeight="1" thickBot="1">
      <c r="A11" s="26" t="s">
        <v>135</v>
      </c>
      <c r="B11" s="210"/>
      <c r="C11" s="210"/>
      <c r="D11" s="210"/>
      <c r="E11" s="211"/>
      <c r="F11" s="211"/>
      <c r="G11" s="212"/>
      <c r="H11" s="25"/>
      <c r="I11" s="25"/>
    </row>
    <row r="12" spans="1:9" ht="36" customHeight="1" thickBot="1">
      <c r="A12" s="26"/>
      <c r="B12" s="213"/>
      <c r="C12" s="213"/>
      <c r="D12" s="213"/>
      <c r="E12" s="214"/>
      <c r="F12" s="214"/>
      <c r="G12" s="215"/>
      <c r="H12" s="25"/>
      <c r="I12" s="25"/>
    </row>
    <row r="13" spans="1:9" ht="30" customHeight="1" thickBot="1">
      <c r="A13" s="27" t="s">
        <v>136</v>
      </c>
      <c r="B13" s="28"/>
      <c r="C13" s="28"/>
      <c r="D13" s="28"/>
      <c r="E13" s="28"/>
      <c r="F13" s="28"/>
      <c r="G13" s="25"/>
      <c r="H13" s="25"/>
      <c r="I13" s="25"/>
    </row>
    <row r="14" spans="1:9" ht="36.75" customHeight="1">
      <c r="A14" s="29"/>
      <c r="B14" s="30" t="s">
        <v>137</v>
      </c>
      <c r="C14" s="30" t="s">
        <v>138</v>
      </c>
      <c r="D14" s="30" t="s">
        <v>139</v>
      </c>
      <c r="E14" s="30" t="s">
        <v>140</v>
      </c>
      <c r="F14" s="31" t="s">
        <v>141</v>
      </c>
      <c r="G14" s="32" t="s">
        <v>142</v>
      </c>
      <c r="H14" s="25"/>
      <c r="I14" s="25"/>
    </row>
    <row r="15" spans="1:9" ht="36">
      <c r="A15" s="33" t="s">
        <v>143</v>
      </c>
      <c r="B15" s="34" t="s">
        <v>144</v>
      </c>
      <c r="C15" s="35" t="s">
        <v>145</v>
      </c>
      <c r="D15" s="36"/>
      <c r="E15" s="37" t="s">
        <v>146</v>
      </c>
      <c r="F15" s="38"/>
      <c r="G15" s="39" t="s">
        <v>147</v>
      </c>
      <c r="H15" s="25" t="s">
        <v>56</v>
      </c>
      <c r="I15" s="25"/>
    </row>
    <row r="16" spans="1:9" ht="60">
      <c r="A16" s="33" t="s">
        <v>148</v>
      </c>
      <c r="B16" s="34" t="s">
        <v>149</v>
      </c>
      <c r="C16" s="35" t="s">
        <v>150</v>
      </c>
      <c r="D16" s="36"/>
      <c r="E16" s="37" t="s">
        <v>151</v>
      </c>
      <c r="F16" s="38"/>
      <c r="G16" s="39" t="s">
        <v>152</v>
      </c>
      <c r="H16" s="25" t="s">
        <v>56</v>
      </c>
      <c r="I16" s="25"/>
    </row>
    <row r="17" spans="1:9" ht="72.75" thickBot="1">
      <c r="A17" s="40" t="s">
        <v>153</v>
      </c>
      <c r="B17" s="41" t="s">
        <v>154</v>
      </c>
      <c r="C17" s="42" t="s">
        <v>155</v>
      </c>
      <c r="D17" s="43" t="s">
        <v>56</v>
      </c>
      <c r="E17" s="44" t="s">
        <v>156</v>
      </c>
      <c r="F17" s="45"/>
      <c r="G17" s="46" t="s">
        <v>157</v>
      </c>
      <c r="H17" s="25"/>
      <c r="I17" s="25" t="s">
        <v>56</v>
      </c>
    </row>
    <row r="18" spans="1:9" ht="60.75" thickBot="1">
      <c r="A18" s="40" t="s">
        <v>158</v>
      </c>
      <c r="B18" s="41" t="s">
        <v>159</v>
      </c>
      <c r="C18" s="42" t="s">
        <v>160</v>
      </c>
      <c r="D18" s="43" t="s">
        <v>161</v>
      </c>
      <c r="E18" s="44" t="s">
        <v>162</v>
      </c>
      <c r="F18" s="45"/>
      <c r="G18" s="39" t="s">
        <v>163</v>
      </c>
      <c r="H18" s="25"/>
      <c r="I18" s="25"/>
    </row>
    <row r="19" spans="1:9">
      <c r="A19" s="25" t="s">
        <v>56</v>
      </c>
      <c r="B19" s="28"/>
      <c r="C19" s="28" t="s">
        <v>56</v>
      </c>
      <c r="D19" s="28" t="s">
        <v>56</v>
      </c>
      <c r="E19" s="47"/>
      <c r="F19" s="47"/>
      <c r="G19" s="25" t="s">
        <v>56</v>
      </c>
      <c r="H19" s="25"/>
      <c r="I19" s="25"/>
    </row>
    <row r="20" spans="1:9" ht="21" customHeight="1" thickBot="1">
      <c r="A20" s="27" t="s">
        <v>164</v>
      </c>
      <c r="B20" s="28"/>
      <c r="C20" s="28"/>
      <c r="D20" s="28"/>
      <c r="E20" s="28"/>
      <c r="F20" s="28"/>
      <c r="G20" s="25"/>
      <c r="H20" s="25"/>
      <c r="I20" s="25"/>
    </row>
    <row r="21" spans="1:9" ht="36" customHeight="1">
      <c r="A21" s="29"/>
      <c r="B21" s="30" t="s">
        <v>137</v>
      </c>
      <c r="C21" s="30" t="s">
        <v>138</v>
      </c>
      <c r="D21" s="30" t="s">
        <v>139</v>
      </c>
      <c r="E21" s="30" t="s">
        <v>140</v>
      </c>
      <c r="F21" s="31" t="s">
        <v>141</v>
      </c>
      <c r="G21" s="32" t="s">
        <v>142</v>
      </c>
      <c r="H21" s="25"/>
      <c r="I21" s="25"/>
    </row>
    <row r="22" spans="1:9" ht="83.25" customHeight="1">
      <c r="A22" s="48" t="s">
        <v>165</v>
      </c>
      <c r="B22" s="34" t="s">
        <v>166</v>
      </c>
      <c r="C22" s="35" t="s">
        <v>167</v>
      </c>
      <c r="D22" s="36" t="s">
        <v>168</v>
      </c>
      <c r="E22" s="37" t="s">
        <v>169</v>
      </c>
      <c r="F22" s="49"/>
      <c r="G22" s="50" t="s">
        <v>170</v>
      </c>
      <c r="H22" s="25"/>
      <c r="I22" s="25"/>
    </row>
    <row r="23" spans="1:9" ht="62.25" customHeight="1">
      <c r="A23" s="33" t="s">
        <v>171</v>
      </c>
      <c r="B23" s="34" t="s">
        <v>172</v>
      </c>
      <c r="C23" s="35" t="s">
        <v>173</v>
      </c>
      <c r="D23" s="36"/>
      <c r="E23" s="37" t="s">
        <v>174</v>
      </c>
      <c r="F23" s="38"/>
      <c r="G23" s="39" t="s">
        <v>175</v>
      </c>
      <c r="H23" s="25"/>
      <c r="I23" s="25"/>
    </row>
    <row r="24" spans="1:9" ht="56.25" customHeight="1" thickBot="1">
      <c r="A24" s="40" t="s">
        <v>176</v>
      </c>
      <c r="B24" s="41" t="s">
        <v>177</v>
      </c>
      <c r="C24" s="42" t="s">
        <v>178</v>
      </c>
      <c r="D24" s="43"/>
      <c r="E24" s="44" t="s">
        <v>179</v>
      </c>
      <c r="F24" s="45"/>
      <c r="G24" s="46" t="s">
        <v>180</v>
      </c>
      <c r="H24" s="25"/>
      <c r="I24" s="25"/>
    </row>
    <row r="25" spans="1:9">
      <c r="A25" s="51"/>
      <c r="B25" s="52"/>
      <c r="C25" s="52"/>
      <c r="D25" s="52"/>
      <c r="E25" s="52"/>
      <c r="F25" s="52"/>
      <c r="G25" s="52"/>
      <c r="H25" s="25"/>
      <c r="I25" s="25"/>
    </row>
    <row r="26" spans="1:9" ht="23.25" customHeight="1" thickBot="1">
      <c r="A26" s="27" t="s">
        <v>181</v>
      </c>
      <c r="B26" s="28" t="s">
        <v>56</v>
      </c>
      <c r="C26" s="28"/>
      <c r="D26" s="28" t="s">
        <v>56</v>
      </c>
      <c r="E26" s="28"/>
      <c r="F26" s="28"/>
      <c r="G26" s="25" t="s">
        <v>56</v>
      </c>
      <c r="H26" s="25"/>
      <c r="I26" s="25"/>
    </row>
    <row r="27" spans="1:9" ht="36" customHeight="1">
      <c r="A27" s="53"/>
      <c r="B27" s="30" t="s">
        <v>137</v>
      </c>
      <c r="C27" s="30" t="s">
        <v>138</v>
      </c>
      <c r="D27" s="30" t="s">
        <v>139</v>
      </c>
      <c r="E27" s="30" t="s">
        <v>140</v>
      </c>
      <c r="F27" s="54" t="s">
        <v>141</v>
      </c>
      <c r="G27" s="32" t="s">
        <v>142</v>
      </c>
      <c r="H27" s="25"/>
      <c r="I27" s="25"/>
    </row>
    <row r="28" spans="1:9" ht="61.5" customHeight="1">
      <c r="A28" s="48" t="s">
        <v>182</v>
      </c>
      <c r="B28" s="34" t="s">
        <v>183</v>
      </c>
      <c r="C28" s="35" t="s">
        <v>184</v>
      </c>
      <c r="D28" s="36" t="s">
        <v>185</v>
      </c>
      <c r="E28" s="37" t="s">
        <v>186</v>
      </c>
      <c r="F28" s="38"/>
      <c r="G28" s="39" t="s">
        <v>187</v>
      </c>
      <c r="H28" s="25"/>
      <c r="I28" s="25"/>
    </row>
    <row r="29" spans="1:9" ht="61.5" customHeight="1">
      <c r="A29" s="48" t="s">
        <v>188</v>
      </c>
      <c r="B29" s="34" t="s">
        <v>189</v>
      </c>
      <c r="C29" s="35" t="s">
        <v>190</v>
      </c>
      <c r="D29" s="36" t="s">
        <v>191</v>
      </c>
      <c r="E29" s="37" t="s">
        <v>192</v>
      </c>
      <c r="F29" s="38"/>
      <c r="G29" s="39" t="s">
        <v>193</v>
      </c>
      <c r="H29" s="25"/>
      <c r="I29" s="25"/>
    </row>
    <row r="30" spans="1:9" ht="62.25" customHeight="1">
      <c r="A30" s="48" t="s">
        <v>194</v>
      </c>
      <c r="B30" s="34" t="s">
        <v>195</v>
      </c>
      <c r="C30" s="35" t="s">
        <v>196</v>
      </c>
      <c r="D30" s="36"/>
      <c r="E30" s="37" t="s">
        <v>197</v>
      </c>
      <c r="F30" s="38"/>
      <c r="G30" s="39" t="s">
        <v>198</v>
      </c>
      <c r="H30" s="25"/>
      <c r="I30" s="25"/>
    </row>
    <row r="31" spans="1:9" ht="62.25" customHeight="1">
      <c r="A31" s="48" t="s">
        <v>199</v>
      </c>
      <c r="B31" s="34" t="s">
        <v>200</v>
      </c>
      <c r="C31" s="35" t="s">
        <v>201</v>
      </c>
      <c r="D31" s="36" t="s">
        <v>202</v>
      </c>
      <c r="E31" s="37" t="s">
        <v>203</v>
      </c>
      <c r="F31" s="38"/>
      <c r="G31" s="39" t="s">
        <v>204</v>
      </c>
      <c r="H31" s="25"/>
      <c r="I31" s="25"/>
    </row>
    <row r="32" spans="1:9" ht="61.5" customHeight="1">
      <c r="A32" s="48" t="s">
        <v>205</v>
      </c>
      <c r="B32" s="34" t="s">
        <v>206</v>
      </c>
      <c r="C32" s="35" t="s">
        <v>207</v>
      </c>
      <c r="D32" s="36" t="s">
        <v>208</v>
      </c>
      <c r="E32" s="37" t="s">
        <v>209</v>
      </c>
      <c r="F32" s="38"/>
      <c r="G32" s="39" t="s">
        <v>210</v>
      </c>
      <c r="H32" s="25"/>
      <c r="I32" s="25"/>
    </row>
    <row r="33" spans="1:9" ht="66.75" customHeight="1">
      <c r="A33" s="48" t="s">
        <v>211</v>
      </c>
      <c r="B33" s="34" t="s">
        <v>212</v>
      </c>
      <c r="C33" s="35" t="s">
        <v>213</v>
      </c>
      <c r="D33" s="36"/>
      <c r="E33" s="37" t="s">
        <v>214</v>
      </c>
      <c r="F33" s="38"/>
      <c r="G33" s="39" t="s">
        <v>215</v>
      </c>
      <c r="H33" s="25"/>
      <c r="I33" s="25"/>
    </row>
    <row r="34" spans="1:9" ht="66" customHeight="1">
      <c r="A34" s="33" t="s">
        <v>216</v>
      </c>
      <c r="B34" s="34" t="s">
        <v>217</v>
      </c>
      <c r="C34" s="35" t="s">
        <v>218</v>
      </c>
      <c r="D34" s="36"/>
      <c r="E34" s="37" t="s">
        <v>219</v>
      </c>
      <c r="F34" s="49"/>
      <c r="G34" s="50" t="s">
        <v>220</v>
      </c>
      <c r="H34" s="25" t="s">
        <v>56</v>
      </c>
      <c r="I34" s="25"/>
    </row>
    <row r="35" spans="1:9" ht="72.75" customHeight="1">
      <c r="A35" s="33" t="s">
        <v>221</v>
      </c>
      <c r="B35" s="34" t="s">
        <v>222</v>
      </c>
      <c r="C35" s="35" t="s">
        <v>223</v>
      </c>
      <c r="D35" s="36" t="s">
        <v>224</v>
      </c>
      <c r="E35" s="37" t="s">
        <v>225</v>
      </c>
      <c r="F35" s="49"/>
      <c r="G35" s="50" t="s">
        <v>226</v>
      </c>
      <c r="H35" s="25"/>
      <c r="I35" s="25"/>
    </row>
    <row r="37" spans="1:9" ht="17.25" customHeight="1">
      <c r="A37" s="55"/>
      <c r="B37" s="24" t="s">
        <v>56</v>
      </c>
      <c r="D37" s="24" t="s">
        <v>56</v>
      </c>
      <c r="E37" s="24" t="s">
        <v>56</v>
      </c>
    </row>
    <row r="38" spans="1:9" ht="32.25" thickBot="1">
      <c r="A38" s="27" t="s">
        <v>227</v>
      </c>
      <c r="B38" s="28" t="s">
        <v>56</v>
      </c>
      <c r="C38" s="28"/>
      <c r="D38" s="28"/>
      <c r="E38" s="28"/>
      <c r="F38" s="28"/>
      <c r="G38" s="25" t="s">
        <v>56</v>
      </c>
    </row>
    <row r="39" spans="1:9" ht="30.75" customHeight="1">
      <c r="A39" s="53"/>
      <c r="B39" s="30" t="s">
        <v>137</v>
      </c>
      <c r="C39" s="30" t="s">
        <v>138</v>
      </c>
      <c r="D39" s="30" t="s">
        <v>139</v>
      </c>
      <c r="E39" s="30" t="s">
        <v>140</v>
      </c>
      <c r="F39" s="54" t="s">
        <v>141</v>
      </c>
      <c r="G39" s="32" t="s">
        <v>142</v>
      </c>
    </row>
    <row r="40" spans="1:9" ht="48">
      <c r="A40" s="48" t="s">
        <v>228</v>
      </c>
      <c r="B40" s="34" t="s">
        <v>229</v>
      </c>
      <c r="C40" s="35" t="s">
        <v>230</v>
      </c>
      <c r="D40" s="56"/>
      <c r="E40" s="37" t="s">
        <v>231</v>
      </c>
      <c r="F40" s="38"/>
      <c r="G40" s="39" t="s">
        <v>232</v>
      </c>
    </row>
    <row r="41" spans="1:9" ht="96">
      <c r="A41" s="48" t="s">
        <v>233</v>
      </c>
      <c r="B41" s="34" t="s">
        <v>234</v>
      </c>
      <c r="C41" s="35" t="s">
        <v>235</v>
      </c>
      <c r="D41" s="56"/>
      <c r="E41" s="37" t="s">
        <v>236</v>
      </c>
      <c r="F41" s="38"/>
      <c r="G41" s="39" t="s">
        <v>237</v>
      </c>
    </row>
    <row r="42" spans="1:9" ht="60">
      <c r="A42" s="48" t="s">
        <v>238</v>
      </c>
      <c r="B42" s="34" t="s">
        <v>239</v>
      </c>
      <c r="C42" s="35" t="s">
        <v>240</v>
      </c>
      <c r="D42" s="36" t="s">
        <v>241</v>
      </c>
      <c r="E42" s="37" t="s">
        <v>242</v>
      </c>
      <c r="F42" s="38"/>
      <c r="G42" s="39" t="s">
        <v>243</v>
      </c>
    </row>
    <row r="43" spans="1:9" ht="48">
      <c r="A43" s="48" t="s">
        <v>244</v>
      </c>
      <c r="B43" s="34" t="s">
        <v>245</v>
      </c>
      <c r="C43" s="35" t="s">
        <v>246</v>
      </c>
      <c r="D43" s="36"/>
      <c r="E43" s="37" t="s">
        <v>247</v>
      </c>
      <c r="F43" s="38"/>
      <c r="G43" s="39" t="s">
        <v>248</v>
      </c>
    </row>
    <row r="44" spans="1:9" ht="60">
      <c r="A44" s="48" t="s">
        <v>249</v>
      </c>
      <c r="B44" s="34" t="s">
        <v>250</v>
      </c>
      <c r="C44" s="35" t="s">
        <v>251</v>
      </c>
      <c r="D44" s="36" t="s">
        <v>252</v>
      </c>
      <c r="E44" s="37" t="s">
        <v>253</v>
      </c>
      <c r="F44" s="49"/>
      <c r="G44" s="50" t="s">
        <v>254</v>
      </c>
    </row>
    <row r="45" spans="1:9" ht="48">
      <c r="A45" s="57" t="s">
        <v>255</v>
      </c>
      <c r="B45" s="58" t="s">
        <v>256</v>
      </c>
      <c r="C45" s="35" t="s">
        <v>257</v>
      </c>
      <c r="D45" s="59"/>
      <c r="E45" s="60" t="s">
        <v>258</v>
      </c>
      <c r="F45" s="61"/>
      <c r="G45" s="62" t="s">
        <v>259</v>
      </c>
    </row>
    <row r="46" spans="1:9" ht="51">
      <c r="A46" s="57" t="s">
        <v>260</v>
      </c>
      <c r="B46" s="58" t="s">
        <v>261</v>
      </c>
      <c r="C46" s="63" t="s">
        <v>262</v>
      </c>
      <c r="D46" s="36" t="s">
        <v>263</v>
      </c>
      <c r="E46" s="60" t="s">
        <v>264</v>
      </c>
      <c r="F46" s="61"/>
      <c r="G46" s="62" t="s">
        <v>265</v>
      </c>
    </row>
    <row r="47" spans="1:9" ht="48.75" thickBot="1">
      <c r="A47" s="40" t="s">
        <v>266</v>
      </c>
      <c r="B47" s="41" t="s">
        <v>267</v>
      </c>
      <c r="C47" s="64" t="s">
        <v>268</v>
      </c>
      <c r="D47" s="43" t="s">
        <v>269</v>
      </c>
      <c r="E47" s="65" t="s">
        <v>270</v>
      </c>
      <c r="F47" s="66"/>
      <c r="G47" s="67" t="s">
        <v>271</v>
      </c>
      <c r="H47" s="24" t="s">
        <v>56</v>
      </c>
    </row>
    <row r="48" spans="1:9" ht="20.25" customHeight="1">
      <c r="A48" s="25"/>
      <c r="B48" s="25"/>
      <c r="C48" s="25" t="s">
        <v>56</v>
      </c>
      <c r="D48" s="25" t="s">
        <v>56</v>
      </c>
      <c r="E48" s="25"/>
      <c r="F48" s="25"/>
      <c r="G48" s="25"/>
    </row>
    <row r="49" spans="1:8" ht="20.25" customHeight="1" thickBot="1">
      <c r="A49" s="27" t="s">
        <v>272</v>
      </c>
      <c r="B49" s="25"/>
      <c r="C49" s="25"/>
      <c r="D49" s="25"/>
      <c r="E49" s="25"/>
      <c r="F49" s="25"/>
      <c r="G49" s="25"/>
    </row>
    <row r="50" spans="1:8" ht="20.25" customHeight="1">
      <c r="A50" s="53"/>
      <c r="B50" s="30" t="s">
        <v>273</v>
      </c>
      <c r="C50" s="30" t="s">
        <v>274</v>
      </c>
      <c r="D50" s="30" t="s">
        <v>275</v>
      </c>
      <c r="E50" s="30" t="s">
        <v>276</v>
      </c>
      <c r="F50" s="31" t="s">
        <v>141</v>
      </c>
      <c r="G50" s="32" t="s">
        <v>142</v>
      </c>
    </row>
    <row r="51" spans="1:8" ht="69.75" customHeight="1" thickBot="1">
      <c r="A51" s="40" t="s">
        <v>277</v>
      </c>
      <c r="B51" s="41" t="s">
        <v>278</v>
      </c>
      <c r="C51" s="42" t="s">
        <v>279</v>
      </c>
      <c r="D51" s="43" t="s">
        <v>280</v>
      </c>
      <c r="E51" s="44" t="s">
        <v>281</v>
      </c>
      <c r="F51" s="68"/>
      <c r="G51" s="69" t="s">
        <v>282</v>
      </c>
    </row>
    <row r="52" spans="1:8" ht="58.5" customHeight="1">
      <c r="A52" s="70" t="s">
        <v>283</v>
      </c>
      <c r="B52" s="71" t="s">
        <v>284</v>
      </c>
      <c r="C52" s="35" t="s">
        <v>285</v>
      </c>
      <c r="D52" s="36"/>
      <c r="E52" s="72" t="s">
        <v>286</v>
      </c>
      <c r="F52" s="73"/>
      <c r="G52" s="69" t="s">
        <v>287</v>
      </c>
    </row>
    <row r="53" spans="1:8">
      <c r="A53" s="25"/>
      <c r="B53" s="25"/>
      <c r="C53" s="25" t="s">
        <v>56</v>
      </c>
      <c r="D53" s="25"/>
      <c r="E53" s="25"/>
      <c r="F53" s="25"/>
      <c r="G53" s="25"/>
    </row>
    <row r="54" spans="1:8" ht="16.5" thickBot="1">
      <c r="A54" s="27" t="s">
        <v>288</v>
      </c>
      <c r="B54" s="25"/>
      <c r="C54" s="25"/>
      <c r="D54" s="25"/>
      <c r="E54" s="25"/>
      <c r="F54" s="25"/>
      <c r="G54" s="25"/>
    </row>
    <row r="55" spans="1:8" ht="34.5" customHeight="1" thickBot="1">
      <c r="A55" s="53"/>
      <c r="B55" s="30" t="s">
        <v>137</v>
      </c>
      <c r="C55" s="30" t="s">
        <v>138</v>
      </c>
      <c r="D55" s="30" t="s">
        <v>139</v>
      </c>
      <c r="E55" s="30" t="s">
        <v>140</v>
      </c>
      <c r="F55" s="31" t="s">
        <v>141</v>
      </c>
      <c r="G55" s="32" t="s">
        <v>142</v>
      </c>
    </row>
    <row r="56" spans="1:8" ht="54" customHeight="1" thickBot="1">
      <c r="A56" s="74" t="s">
        <v>289</v>
      </c>
      <c r="B56" s="75" t="s">
        <v>290</v>
      </c>
      <c r="C56" s="76"/>
      <c r="D56" s="77" t="s">
        <v>291</v>
      </c>
      <c r="E56" s="44" t="s">
        <v>292</v>
      </c>
      <c r="F56" s="78"/>
      <c r="G56" s="69" t="s">
        <v>293</v>
      </c>
    </row>
    <row r="57" spans="1:8" ht="60" customHeight="1" thickBot="1">
      <c r="A57" s="70" t="s">
        <v>294</v>
      </c>
      <c r="B57" s="71" t="s">
        <v>295</v>
      </c>
      <c r="C57" s="35"/>
      <c r="D57" s="36" t="s">
        <v>296</v>
      </c>
      <c r="E57" s="44" t="s">
        <v>297</v>
      </c>
      <c r="F57" s="73"/>
      <c r="G57" s="69" t="s">
        <v>298</v>
      </c>
    </row>
    <row r="58" spans="1:8" ht="70.5" customHeight="1" thickBot="1">
      <c r="A58" s="70" t="s">
        <v>299</v>
      </c>
      <c r="B58" s="79" t="s">
        <v>300</v>
      </c>
      <c r="C58" s="63" t="s">
        <v>301</v>
      </c>
      <c r="D58" s="56"/>
      <c r="E58" s="44" t="s">
        <v>302</v>
      </c>
      <c r="F58" s="80"/>
      <c r="G58" s="69" t="s">
        <v>303</v>
      </c>
      <c r="H58" s="25"/>
    </row>
    <row r="59" spans="1:8" ht="71.25" customHeight="1" thickBot="1">
      <c r="A59" s="70" t="s">
        <v>304</v>
      </c>
      <c r="B59" s="81" t="s">
        <v>305</v>
      </c>
      <c r="C59" s="42" t="s">
        <v>306</v>
      </c>
      <c r="D59" s="43" t="s">
        <v>307</v>
      </c>
      <c r="E59" s="44" t="s">
        <v>308</v>
      </c>
      <c r="F59" s="66"/>
      <c r="G59" s="69" t="s">
        <v>309</v>
      </c>
      <c r="H59" s="25"/>
    </row>
    <row r="60" spans="1:8">
      <c r="A60" s="25"/>
      <c r="B60" s="25"/>
      <c r="C60" s="25"/>
      <c r="D60" s="25"/>
      <c r="E60" s="25"/>
      <c r="F60" s="25"/>
      <c r="G60" s="25"/>
    </row>
    <row r="61" spans="1:8" ht="16.5" thickBot="1">
      <c r="A61" s="27" t="s">
        <v>310</v>
      </c>
      <c r="B61" s="25"/>
      <c r="C61" s="25"/>
      <c r="D61" s="25"/>
      <c r="E61" s="25"/>
      <c r="F61" s="25"/>
      <c r="G61" s="25"/>
    </row>
    <row r="62" spans="1:8" ht="31.5" customHeight="1">
      <c r="A62" s="53"/>
      <c r="B62" s="30" t="s">
        <v>137</v>
      </c>
      <c r="C62" s="30" t="s">
        <v>138</v>
      </c>
      <c r="D62" s="30" t="s">
        <v>139</v>
      </c>
      <c r="E62" s="30" t="s">
        <v>140</v>
      </c>
      <c r="F62" s="31" t="s">
        <v>141</v>
      </c>
      <c r="G62" s="32" t="s">
        <v>142</v>
      </c>
    </row>
    <row r="63" spans="1:8" ht="34.5" customHeight="1" thickBot="1">
      <c r="A63" s="40" t="s">
        <v>311</v>
      </c>
      <c r="B63" s="41" t="s">
        <v>312</v>
      </c>
      <c r="C63" s="42"/>
      <c r="D63" s="43"/>
      <c r="E63" s="44" t="s">
        <v>313</v>
      </c>
      <c r="F63" s="68"/>
      <c r="G63" s="82" t="s">
        <v>314</v>
      </c>
    </row>
    <row r="64" spans="1:8">
      <c r="A64" s="24" t="s">
        <v>56</v>
      </c>
      <c r="C64" s="24" t="s">
        <v>56</v>
      </c>
    </row>
    <row r="65" spans="3:4">
      <c r="C65" s="24" t="s">
        <v>56</v>
      </c>
    </row>
    <row r="67" spans="3:4">
      <c r="D67" s="24" t="s">
        <v>56</v>
      </c>
    </row>
    <row r="68" spans="3:4">
      <c r="D68" s="24" t="s">
        <v>56</v>
      </c>
    </row>
  </sheetData>
  <mergeCells count="11">
    <mergeCell ref="B8:G8"/>
    <mergeCell ref="B9:G9"/>
    <mergeCell ref="B10:G10"/>
    <mergeCell ref="B11:G11"/>
    <mergeCell ref="B12:G12"/>
    <mergeCell ref="A7:G7"/>
    <mergeCell ref="A1:F1"/>
    <mergeCell ref="B2:G2"/>
    <mergeCell ref="A4:G4"/>
    <mergeCell ref="A5:G5"/>
    <mergeCell ref="A6:G6"/>
  </mergeCells>
  <pageMargins left="0.25" right="0.25" top="0.75" bottom="0.75" header="0.3" footer="0.3"/>
  <pageSetup paperSize="9" scale="81" fitToHeight="0" orientation="landscape" r:id="rId1"/>
  <headerFooter alignWithMargins="0">
    <oddFooter>&amp;L&amp;Z&amp;F&amp;R&amp;P / &amp;N</oddFooter>
  </headerFooter>
  <rowBreaks count="3" manualBreakCount="3">
    <brk id="12" max="6" man="1"/>
    <brk id="25" max="6" man="1"/>
    <brk id="48"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H13"/>
  <sheetViews>
    <sheetView workbookViewId="0">
      <selection activeCell="D11" sqref="D11"/>
    </sheetView>
  </sheetViews>
  <sheetFormatPr defaultRowHeight="15"/>
  <cols>
    <col min="3" max="3" width="32.7109375" customWidth="1"/>
    <col min="4" max="6" width="53.42578125" style="14" customWidth="1"/>
    <col min="7" max="8" width="28" style="14" customWidth="1"/>
  </cols>
  <sheetData>
    <row r="5" spans="3:8" ht="15.75" thickBot="1"/>
    <row r="6" spans="3:8" ht="53.25" customHeight="1" thickBot="1">
      <c r="C6" s="112" t="s">
        <v>1669</v>
      </c>
      <c r="D6" s="108">
        <v>1</v>
      </c>
      <c r="E6" s="99">
        <v>2</v>
      </c>
      <c r="F6" s="100">
        <v>3</v>
      </c>
    </row>
    <row r="7" spans="3:8" s="13" customFormat="1" ht="71.25" customHeight="1">
      <c r="C7" s="133" t="s">
        <v>1670</v>
      </c>
      <c r="D7" s="109" t="s">
        <v>1671</v>
      </c>
      <c r="E7" s="101" t="s">
        <v>1672</v>
      </c>
      <c r="F7" s="115" t="s">
        <v>1673</v>
      </c>
      <c r="G7" s="15"/>
      <c r="H7" s="15"/>
    </row>
    <row r="8" spans="3:8" s="13" customFormat="1" ht="71.25" customHeight="1">
      <c r="C8" s="134" t="s">
        <v>96</v>
      </c>
      <c r="D8" s="110" t="s">
        <v>1674</v>
      </c>
      <c r="E8" s="102" t="s">
        <v>1675</v>
      </c>
      <c r="F8" s="105" t="s">
        <v>1676</v>
      </c>
      <c r="G8" s="15"/>
      <c r="H8" s="15"/>
    </row>
    <row r="9" spans="3:8" s="13" customFormat="1" ht="71.25" customHeight="1">
      <c r="C9" s="134" t="s">
        <v>101</v>
      </c>
      <c r="D9" s="110" t="s">
        <v>1677</v>
      </c>
      <c r="E9" s="103" t="s">
        <v>103</v>
      </c>
      <c r="F9" s="106" t="s">
        <v>1678</v>
      </c>
      <c r="G9" s="15"/>
      <c r="H9" s="15"/>
    </row>
    <row r="10" spans="3:8" s="13" customFormat="1" ht="71.25" customHeight="1">
      <c r="C10" s="134" t="s">
        <v>106</v>
      </c>
      <c r="D10" s="110" t="s">
        <v>1679</v>
      </c>
      <c r="E10" s="103" t="s">
        <v>108</v>
      </c>
      <c r="F10" s="106" t="s">
        <v>1680</v>
      </c>
      <c r="G10" s="15"/>
      <c r="H10" s="15"/>
    </row>
    <row r="11" spans="3:8" s="13" customFormat="1" ht="71.25" customHeight="1" thickBot="1">
      <c r="C11" s="135" t="s">
        <v>111</v>
      </c>
      <c r="D11" s="111" t="s">
        <v>1681</v>
      </c>
      <c r="E11" s="104" t="s">
        <v>113</v>
      </c>
      <c r="F11" s="107" t="s">
        <v>1682</v>
      </c>
      <c r="G11" s="15"/>
      <c r="H11" s="15"/>
    </row>
    <row r="12" spans="3:8" s="13" customFormat="1" ht="33.75" customHeight="1">
      <c r="D12" s="15"/>
      <c r="E12" s="15"/>
      <c r="F12" s="15"/>
      <c r="G12" s="15"/>
      <c r="H12" s="15"/>
    </row>
    <row r="13" spans="3:8" s="13" customFormat="1" ht="33.75" customHeight="1">
      <c r="D13" s="15"/>
      <c r="E13" s="15"/>
      <c r="F13" s="15"/>
      <c r="G13" s="15"/>
      <c r="H13" s="1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9F10-CB72-42ED-9DDB-C8B327F77292}">
  <dimension ref="A4:I14"/>
  <sheetViews>
    <sheetView topLeftCell="A4" zoomScale="85" zoomScaleNormal="85" workbookViewId="0">
      <selection activeCell="D11" sqref="D11"/>
    </sheetView>
  </sheetViews>
  <sheetFormatPr defaultRowHeight="15"/>
  <cols>
    <col min="4" max="4" width="32.7109375" customWidth="1"/>
    <col min="5" max="7" width="53.42578125" style="14" customWidth="1"/>
    <col min="8" max="9" width="28" style="14" customWidth="1"/>
  </cols>
  <sheetData>
    <row r="4" spans="1:9" ht="15.75" thickBot="1"/>
    <row r="5" spans="1:9" ht="37.5" customHeight="1">
      <c r="C5" s="216" t="s">
        <v>80</v>
      </c>
      <c r="D5" s="217"/>
      <c r="E5" s="201" t="s">
        <v>81</v>
      </c>
      <c r="F5" s="202"/>
      <c r="G5" s="198"/>
    </row>
    <row r="6" spans="1:9" ht="48.75" customHeight="1">
      <c r="C6" s="218"/>
      <c r="D6" s="219"/>
      <c r="E6" s="130" t="s">
        <v>82</v>
      </c>
      <c r="F6" s="131" t="s">
        <v>83</v>
      </c>
      <c r="G6" s="132" t="s">
        <v>84</v>
      </c>
    </row>
    <row r="7" spans="1:9" ht="67.5" customHeight="1">
      <c r="A7" s="123" t="s">
        <v>1683</v>
      </c>
      <c r="C7" s="126" t="s">
        <v>85</v>
      </c>
      <c r="D7" s="124" t="s">
        <v>86</v>
      </c>
      <c r="E7" s="122" t="s">
        <v>1684</v>
      </c>
      <c r="F7" s="121" t="s">
        <v>88</v>
      </c>
      <c r="G7" s="115" t="s">
        <v>89</v>
      </c>
    </row>
    <row r="8" spans="1:9" s="13" customFormat="1" ht="67.5" customHeight="1">
      <c r="A8" s="123" t="s">
        <v>1685</v>
      </c>
      <c r="C8" s="127" t="s">
        <v>90</v>
      </c>
      <c r="D8" s="125" t="s">
        <v>1686</v>
      </c>
      <c r="E8" s="110" t="s">
        <v>92</v>
      </c>
      <c r="F8" s="103" t="s">
        <v>1687</v>
      </c>
      <c r="G8" s="106" t="s">
        <v>1688</v>
      </c>
      <c r="H8" s="15"/>
      <c r="I8" s="15"/>
    </row>
    <row r="9" spans="1:9" s="13" customFormat="1" ht="67.5" customHeight="1">
      <c r="C9" s="126" t="s">
        <v>95</v>
      </c>
      <c r="D9" s="124" t="s">
        <v>96</v>
      </c>
      <c r="E9" s="110" t="s">
        <v>1674</v>
      </c>
      <c r="F9" s="102" t="s">
        <v>1675</v>
      </c>
      <c r="G9" s="105" t="s">
        <v>1676</v>
      </c>
      <c r="H9" s="15"/>
      <c r="I9" s="15"/>
    </row>
    <row r="10" spans="1:9" s="13" customFormat="1" ht="67.5" customHeight="1">
      <c r="C10" s="126" t="s">
        <v>100</v>
      </c>
      <c r="D10" s="124" t="s">
        <v>101</v>
      </c>
      <c r="E10" s="110" t="s">
        <v>1677</v>
      </c>
      <c r="F10" s="103" t="s">
        <v>103</v>
      </c>
      <c r="G10" s="106" t="s">
        <v>104</v>
      </c>
      <c r="H10" s="15"/>
      <c r="I10" s="15"/>
    </row>
    <row r="11" spans="1:9" s="13" customFormat="1" ht="67.5" customHeight="1">
      <c r="C11" s="126" t="s">
        <v>105</v>
      </c>
      <c r="D11" s="124" t="s">
        <v>106</v>
      </c>
      <c r="E11" s="110" t="s">
        <v>1679</v>
      </c>
      <c r="F11" s="103" t="s">
        <v>108</v>
      </c>
      <c r="G11" s="106" t="s">
        <v>1689</v>
      </c>
      <c r="H11" s="15"/>
      <c r="I11" s="15"/>
    </row>
    <row r="12" spans="1:9" s="13" customFormat="1" ht="67.5" customHeight="1">
      <c r="C12" s="126" t="s">
        <v>110</v>
      </c>
      <c r="D12" s="124" t="s">
        <v>111</v>
      </c>
      <c r="E12" s="110" t="s">
        <v>1681</v>
      </c>
      <c r="F12" s="103" t="s">
        <v>113</v>
      </c>
      <c r="G12" s="106" t="s">
        <v>114</v>
      </c>
      <c r="H12" s="15"/>
      <c r="I12" s="15"/>
    </row>
    <row r="13" spans="1:9" s="13" customFormat="1" ht="67.5" customHeight="1" thickBot="1">
      <c r="A13" s="123" t="s">
        <v>1685</v>
      </c>
      <c r="C13" s="128" t="s">
        <v>115</v>
      </c>
      <c r="D13" s="129" t="s">
        <v>1690</v>
      </c>
      <c r="E13" s="111" t="s">
        <v>1691</v>
      </c>
      <c r="F13" s="104" t="s">
        <v>1692</v>
      </c>
      <c r="G13" s="107" t="s">
        <v>1693</v>
      </c>
      <c r="H13" s="15"/>
      <c r="I13" s="15"/>
    </row>
    <row r="14" spans="1:9" s="13" customFormat="1" ht="33.75" customHeight="1">
      <c r="E14" s="15"/>
      <c r="F14" s="15"/>
      <c r="G14" s="15"/>
      <c r="H14" s="15"/>
      <c r="I14" s="15"/>
    </row>
  </sheetData>
  <mergeCells count="2">
    <mergeCell ref="E5:G5"/>
    <mergeCell ref="C5: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5E0F638A1DE748AE03D0D0C22FE3C2" ma:contentTypeVersion="10" ma:contentTypeDescription="Opret et nyt dokument." ma:contentTypeScope="" ma:versionID="39dacaa8253f5c9269d96ff8cd191b8f">
  <xsd:schema xmlns:xsd="http://www.w3.org/2001/XMLSchema" xmlns:xs="http://www.w3.org/2001/XMLSchema" xmlns:p="http://schemas.microsoft.com/office/2006/metadata/properties" xmlns:ns2="a06272b4-3b8e-4678-9426-8418396e9018" xmlns:ns3="a82cc79f-c67d-4606-96f1-8713d5209479" targetNamespace="http://schemas.microsoft.com/office/2006/metadata/properties" ma:root="true" ma:fieldsID="ee84fd095135535abeb0888b9ee27df1" ns2:_="" ns3:_="">
    <xsd:import namespace="a06272b4-3b8e-4678-9426-8418396e9018"/>
    <xsd:import namespace="a82cc79f-c67d-4606-96f1-8713d52094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272b4-3b8e-4678-9426-8418396e9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ledmærker" ma:readOnly="false" ma:fieldId="{5cf76f15-5ced-4ddc-b409-7134ff3c332f}" ma:taxonomyMulti="true" ma:sspId="05c9c3e9-4a3d-4974-81f7-b6753e04d0d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2cc79f-c67d-4606-96f1-8713d520947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3ebaf5a-1594-4995-83d5-99a8a59119d2}" ma:internalName="TaxCatchAll" ma:showField="CatchAllData" ma:web="a82cc79f-c67d-4606-96f1-8713d5209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82cc79f-c67d-4606-96f1-8713d5209479" xsi:nil="true"/>
    <lcf76f155ced4ddcb4097134ff3c332f xmlns="a06272b4-3b8e-4678-9426-8418396e90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07716F-58E9-4203-A65A-F857DC3E2391}"/>
</file>

<file path=customXml/itemProps2.xml><?xml version="1.0" encoding="utf-8"?>
<ds:datastoreItem xmlns:ds="http://schemas.openxmlformats.org/officeDocument/2006/customXml" ds:itemID="{2D047748-B87C-4620-8FE9-9AC24881696A}"/>
</file>

<file path=customXml/itemProps3.xml><?xml version="1.0" encoding="utf-8"?>
<ds:datastoreItem xmlns:ds="http://schemas.openxmlformats.org/officeDocument/2006/customXml" ds:itemID="{312F6096-B951-46A5-827E-455F71B160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ole@overgaardsolutions.com</dc:creator>
  <cp:keywords/>
  <dc:description/>
  <cp:lastModifiedBy>Michael Poulsen</cp:lastModifiedBy>
  <cp:revision/>
  <dcterms:created xsi:type="dcterms:W3CDTF">2019-01-18T08:03:58Z</dcterms:created>
  <dcterms:modified xsi:type="dcterms:W3CDTF">2024-01-25T06:28:32Z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Jet Reports Function Literals">
    <vt:lpwstr>\	;	;	{	}	[@[{0}]]	1030	1030</vt:lpwstr>
  </property>
  <property fmtid="{D5CDD505-2E9C-101B-9397-08002B2CF9AE}" pid="5" name="ContentTypeId">
    <vt:lpwstr>0x010100B55E0F638A1DE748AE03D0D0C22FE3C2</vt:lpwstr>
  </property>
  <property fmtid="{D5CDD505-2E9C-101B-9397-08002B2CF9AE}" pid="6" name="MediaServiceImageTags">
    <vt:lpwstr/>
  </property>
</Properties>
</file>